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1\"/>
    </mc:Choice>
  </mc:AlternateContent>
  <xr:revisionPtr revIDLastSave="0" documentId="13_ncr:1_{C8D116DD-B806-4238-9FBE-56674CAEDF91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</sheets>
  <externalReferences>
    <externalReference r:id="rId6"/>
    <externalReference r:id="rId7"/>
    <externalReference r:id="rId8"/>
    <externalReference r:id="rId9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Area" localSheetId="0">'bevétfő '!$A$1:$I$82</definedName>
    <definedName name="_xlnm.Print_Area" localSheetId="1">'kiadfő '!$A$1:$H$76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4">#REF!</definedName>
    <definedName name="ppa" localSheetId="3">[1]Kötvény!#REF!</definedName>
    <definedName name="ppa">[1]Kötvény!#REF!</definedName>
    <definedName name="ppb" localSheetId="4">#REF!</definedName>
    <definedName name="ppb" localSheetId="3">[1]Kötvény!#REF!</definedName>
    <definedName name="ppb">[1]Kötvény!#REF!</definedName>
    <definedName name="ppc" localSheetId="4">#REF!</definedName>
    <definedName name="ppc" localSheetId="3">[1]Kötvény!#REF!</definedName>
    <definedName name="ppc">[1]Kötvény!#REF!</definedName>
    <definedName name="ppd" localSheetId="4">#REF!</definedName>
    <definedName name="ppd" localSheetId="3">[1]Kötvény!#REF!</definedName>
    <definedName name="ppd">[1]Kötvény!#REF!</definedName>
    <definedName name="ppe" localSheetId="4">#REF!</definedName>
    <definedName name="ppe" localSheetId="3">[1]Kötvény!#REF!</definedName>
    <definedName name="ppe">[1]Kötvény!#REF!</definedName>
    <definedName name="ppf" localSheetId="4">#REF!</definedName>
    <definedName name="ppf" localSheetId="3">[1]Kötvény!#REF!</definedName>
    <definedName name="ppf">[1]Kötvény!#REF!</definedName>
    <definedName name="ppg" localSheetId="4">#REF!</definedName>
    <definedName name="ppg">[1]Kötvény!$H$4</definedName>
    <definedName name="ppn" localSheetId="4">#REF!</definedName>
    <definedName name="ppn" localSheetId="3">[2]Kötvény!#REF!</definedName>
    <definedName name="ppn">[2]Kötvény!#REF!</definedName>
    <definedName name="ppo" localSheetId="4">#REF!</definedName>
    <definedName name="ppo" localSheetId="3">[2]Kötvény!#REF!</definedName>
    <definedName name="ppo">[2]Kötvény!#REF!</definedName>
    <definedName name="sa" localSheetId="4">#REF!</definedName>
    <definedName name="sa" localSheetId="3">'[3]Sikeres Mo. Hitel 3,5%'!#REF!</definedName>
    <definedName name="sa">'[3]Sikeres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4">#REF!</definedName>
    <definedName name="ssa" localSheetId="3">'[3] Sikeres Mo. Hitel 2,5%'!#REF!</definedName>
    <definedName name="ssa">'[3]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61" l="1"/>
  <c r="K31" i="61"/>
  <c r="I31" i="61"/>
  <c r="I40" i="61" s="1"/>
  <c r="L22" i="61"/>
  <c r="L20" i="61"/>
  <c r="K22" i="61"/>
  <c r="K20" i="61"/>
  <c r="I22" i="61"/>
  <c r="I20" i="61"/>
  <c r="I26" i="61" s="1"/>
  <c r="I15" i="61"/>
  <c r="C42" i="61"/>
  <c r="J42" i="61" s="1"/>
  <c r="D43" i="60"/>
  <c r="E24" i="61"/>
  <c r="D24" i="61"/>
  <c r="D26" i="61" s="1"/>
  <c r="C24" i="61"/>
  <c r="C26" i="61" s="1"/>
  <c r="E13" i="61"/>
  <c r="E30" i="61" s="1"/>
  <c r="D13" i="61"/>
  <c r="C13" i="61"/>
  <c r="C45" i="61"/>
  <c r="H81" i="61"/>
  <c r="G81" i="61"/>
  <c r="F81" i="61"/>
  <c r="F47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26" i="61"/>
  <c r="L26" i="61"/>
  <c r="E18" i="61"/>
  <c r="D18" i="61"/>
  <c r="C18" i="61"/>
  <c r="K40" i="60"/>
  <c r="K38" i="60"/>
  <c r="E37" i="60"/>
  <c r="C41" i="60"/>
  <c r="O59" i="42"/>
  <c r="P59" i="42"/>
  <c r="P33" i="42"/>
  <c r="O33" i="42"/>
  <c r="P32" i="42"/>
  <c r="O32" i="42"/>
  <c r="H42" i="25"/>
  <c r="H41" i="25"/>
  <c r="H39" i="25"/>
  <c r="H38" i="25"/>
  <c r="H34" i="25"/>
  <c r="H33" i="25"/>
  <c r="F11" i="25"/>
  <c r="I49" i="22"/>
  <c r="I30" i="22"/>
  <c r="L40" i="61" l="1"/>
  <c r="K40" i="61"/>
  <c r="K26" i="61"/>
  <c r="C30" i="61"/>
  <c r="C41" i="61"/>
  <c r="J40" i="61"/>
  <c r="E41" i="61"/>
  <c r="I30" i="61"/>
  <c r="I41" i="61" s="1"/>
  <c r="I43" i="61" s="1"/>
  <c r="D30" i="61"/>
  <c r="D41" i="61" s="1"/>
  <c r="J41" i="60"/>
  <c r="I40" i="60"/>
  <c r="G40" i="60"/>
  <c r="E40" i="60" s="1"/>
  <c r="I38" i="60"/>
  <c r="G38" i="60"/>
  <c r="E38" i="60" s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I29" i="22"/>
  <c r="H26" i="22"/>
  <c r="G26" i="22"/>
  <c r="I36" i="22"/>
  <c r="H31" i="22"/>
  <c r="G79" i="22"/>
  <c r="H79" i="22"/>
  <c r="I77" i="22"/>
  <c r="I78" i="22"/>
  <c r="I18" i="22"/>
  <c r="I19" i="22"/>
  <c r="H16" i="22"/>
  <c r="G16" i="25"/>
  <c r="H14" i="25"/>
  <c r="H15" i="25"/>
  <c r="H13" i="25"/>
  <c r="H17" i="25"/>
  <c r="E57" i="42"/>
  <c r="P62" i="42"/>
  <c r="O62" i="42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F12" i="25" s="1"/>
  <c r="P14" i="42"/>
  <c r="G12" i="25" s="1"/>
  <c r="O15" i="42"/>
  <c r="P15" i="42"/>
  <c r="P16" i="42"/>
  <c r="O12" i="42"/>
  <c r="F10" i="25" s="1"/>
  <c r="P12" i="42"/>
  <c r="G10" i="25" s="1"/>
  <c r="O13" i="42"/>
  <c r="P13" i="42"/>
  <c r="G11" i="25" s="1"/>
  <c r="K15" i="61" s="1"/>
  <c r="P11" i="42"/>
  <c r="G9" i="25" s="1"/>
  <c r="O11" i="42"/>
  <c r="F9" i="25" s="1"/>
  <c r="K30" i="61" l="1"/>
  <c r="M40" i="61"/>
  <c r="K41" i="61"/>
  <c r="K43" i="61" s="1"/>
  <c r="J41" i="61"/>
  <c r="C43" i="61"/>
  <c r="J30" i="61"/>
  <c r="D19" i="60"/>
  <c r="I16" i="60"/>
  <c r="Q62" i="42"/>
  <c r="I23" i="60"/>
  <c r="I24" i="60" s="1"/>
  <c r="G24" i="60"/>
  <c r="H24" i="60"/>
  <c r="D16" i="60"/>
  <c r="E24" i="60"/>
  <c r="F24" i="60"/>
  <c r="D23" i="60"/>
  <c r="Q11" i="42"/>
  <c r="H9" i="25" s="1"/>
  <c r="G56" i="22"/>
  <c r="H72" i="25"/>
  <c r="H71" i="25"/>
  <c r="H69" i="25"/>
  <c r="H70" i="25"/>
  <c r="H68" i="25"/>
  <c r="H58" i="25"/>
  <c r="H59" i="25"/>
  <c r="H60" i="25"/>
  <c r="H61" i="25"/>
  <c r="H57" i="25"/>
  <c r="H52" i="25"/>
  <c r="H53" i="25"/>
  <c r="H54" i="25"/>
  <c r="H55" i="25"/>
  <c r="H51" i="25"/>
  <c r="H48" i="25"/>
  <c r="H49" i="25"/>
  <c r="H47" i="25"/>
  <c r="H28" i="25"/>
  <c r="H29" i="25"/>
  <c r="H31" i="25"/>
  <c r="H27" i="25"/>
  <c r="H22" i="25"/>
  <c r="H23" i="25"/>
  <c r="H24" i="25"/>
  <c r="H25" i="25"/>
  <c r="H21" i="25"/>
  <c r="H18" i="25"/>
  <c r="H19" i="25"/>
  <c r="I75" i="22"/>
  <c r="I71" i="22"/>
  <c r="I70" i="22"/>
  <c r="I68" i="22"/>
  <c r="I67" i="22"/>
  <c r="I62" i="22"/>
  <c r="I63" i="22"/>
  <c r="I64" i="22"/>
  <c r="I61" i="22"/>
  <c r="I58" i="22"/>
  <c r="I59" i="22"/>
  <c r="I57" i="22"/>
  <c r="I55" i="22"/>
  <c r="I48" i="22"/>
  <c r="I47" i="22"/>
  <c r="I40" i="22"/>
  <c r="I41" i="22"/>
  <c r="I42" i="22"/>
  <c r="I43" i="22"/>
  <c r="I44" i="22"/>
  <c r="I45" i="22"/>
  <c r="I46" i="22"/>
  <c r="I39" i="22"/>
  <c r="I38" i="22"/>
  <c r="I33" i="22"/>
  <c r="I34" i="22"/>
  <c r="I35" i="22"/>
  <c r="I32" i="22"/>
  <c r="I28" i="22"/>
  <c r="I27" i="22"/>
  <c r="I24" i="22"/>
  <c r="I25" i="22"/>
  <c r="I23" i="22"/>
  <c r="I17" i="22"/>
  <c r="I16" i="22" s="1"/>
  <c r="I10" i="22"/>
  <c r="I11" i="22"/>
  <c r="I12" i="22"/>
  <c r="I13" i="22"/>
  <c r="I14" i="22"/>
  <c r="I9" i="22"/>
  <c r="H8" i="22"/>
  <c r="H66" i="22"/>
  <c r="F26" i="25"/>
  <c r="G66" i="22"/>
  <c r="H69" i="22"/>
  <c r="G69" i="22"/>
  <c r="J43" i="61" l="1"/>
  <c r="C47" i="61"/>
  <c r="I45" i="61"/>
  <c r="D24" i="60"/>
  <c r="I66" i="22"/>
  <c r="I26" i="22"/>
  <c r="I31" i="22"/>
  <c r="H16" i="25"/>
  <c r="H67" i="25"/>
  <c r="H72" i="22"/>
  <c r="I22" i="22"/>
  <c r="H20" i="25"/>
  <c r="G72" i="22"/>
  <c r="I8" i="22"/>
  <c r="D41" i="60" s="1"/>
  <c r="H30" i="25"/>
  <c r="G50" i="22"/>
  <c r="I80" i="22" l="1"/>
  <c r="G8" i="22"/>
  <c r="G46" i="25"/>
  <c r="F46" i="25"/>
  <c r="E48" i="25"/>
  <c r="F16" i="25"/>
  <c r="E17" i="25"/>
  <c r="F67" i="25"/>
  <c r="F73" i="25" s="1"/>
  <c r="F75" i="25" s="1"/>
  <c r="H45" i="25"/>
  <c r="H44" i="25"/>
  <c r="H46" i="25"/>
  <c r="E50" i="42"/>
  <c r="H50" i="42"/>
  <c r="K50" i="42"/>
  <c r="N50" i="42"/>
  <c r="Q50" i="42"/>
  <c r="H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H10" i="25" s="1"/>
  <c r="N12" i="42"/>
  <c r="K12" i="42"/>
  <c r="H12" i="42"/>
  <c r="G22" i="22"/>
  <c r="H81" i="22"/>
  <c r="D42" i="61" s="1"/>
  <c r="D43" i="61" s="1"/>
  <c r="I76" i="22"/>
  <c r="I79" i="22" s="1"/>
  <c r="H56" i="22"/>
  <c r="G60" i="22"/>
  <c r="G31" i="22"/>
  <c r="G56" i="25"/>
  <c r="F56" i="25"/>
  <c r="G50" i="25"/>
  <c r="F50" i="25"/>
  <c r="G20" i="25"/>
  <c r="F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G26" i="25"/>
  <c r="E27" i="25"/>
  <c r="E28" i="25" s="1"/>
  <c r="E29" i="25" s="1"/>
  <c r="E31" i="25" s="1"/>
  <c r="E18" i="25"/>
  <c r="E19" i="25" s="1"/>
  <c r="G67" i="25"/>
  <c r="G73" i="25" s="1"/>
  <c r="G75" i="25" s="1"/>
  <c r="H11" i="42"/>
  <c r="K11" i="42"/>
  <c r="N11" i="42"/>
  <c r="H13" i="42"/>
  <c r="K13" i="42"/>
  <c r="N13" i="42"/>
  <c r="Q13" i="42"/>
  <c r="H11" i="25" s="1"/>
  <c r="L15" i="61" s="1"/>
  <c r="L30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H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I15" i="22"/>
  <c r="H20" i="22"/>
  <c r="I21" i="22"/>
  <c r="H22" i="22"/>
  <c r="H50" i="22"/>
  <c r="I51" i="22"/>
  <c r="I52" i="22"/>
  <c r="G53" i="22"/>
  <c r="H53" i="22"/>
  <c r="I56" i="22"/>
  <c r="G65" i="22"/>
  <c r="H65" i="22"/>
  <c r="M30" i="61" l="1"/>
  <c r="M41" i="61" s="1"/>
  <c r="L41" i="61"/>
  <c r="L43" i="61" s="1"/>
  <c r="K45" i="61"/>
  <c r="K51" i="42"/>
  <c r="H55" i="42"/>
  <c r="E31" i="42"/>
  <c r="E5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G62" i="25"/>
  <c r="N45" i="42"/>
  <c r="K40" i="42"/>
  <c r="G34" i="42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G56" i="42"/>
  <c r="G60" i="42" s="1"/>
  <c r="L34" i="42"/>
  <c r="L56" i="42" s="1"/>
  <c r="L60" i="42" s="1"/>
  <c r="N23" i="42"/>
  <c r="N34" i="42" s="1"/>
  <c r="P51" i="42"/>
  <c r="Q55" i="42"/>
  <c r="Q31" i="42"/>
  <c r="Q23" i="42"/>
  <c r="F40" i="25"/>
  <c r="F62" i="25"/>
  <c r="I69" i="22"/>
  <c r="I72" i="22" s="1"/>
  <c r="I53" i="22"/>
  <c r="G81" i="22"/>
  <c r="K34" i="42"/>
  <c r="K39" i="60" s="1"/>
  <c r="H26" i="25"/>
  <c r="E40" i="42"/>
  <c r="C34" i="42"/>
  <c r="C60" i="42" s="1"/>
  <c r="H51" i="42"/>
  <c r="E55" i="42"/>
  <c r="H23" i="42"/>
  <c r="Q40" i="42"/>
  <c r="H40" i="42"/>
  <c r="E34" i="42"/>
  <c r="K37" i="60" s="1"/>
  <c r="H50" i="25"/>
  <c r="E61" i="25"/>
  <c r="H73" i="25"/>
  <c r="I60" i="22"/>
  <c r="G73" i="22"/>
  <c r="I81" i="22"/>
  <c r="H37" i="22"/>
  <c r="I65" i="22"/>
  <c r="H60" i="22"/>
  <c r="G20" i="22"/>
  <c r="I50" i="22"/>
  <c r="H56" i="25"/>
  <c r="G37" i="22"/>
  <c r="E55" i="25"/>
  <c r="E24" i="25"/>
  <c r="E25" i="25"/>
  <c r="K45" i="42"/>
  <c r="G32" i="25"/>
  <c r="G35" i="25" s="1"/>
  <c r="F34" i="42"/>
  <c r="I39" i="60" l="1"/>
  <c r="G39" i="60"/>
  <c r="E39" i="60" s="1"/>
  <c r="F43" i="60"/>
  <c r="E42" i="61"/>
  <c r="Q34" i="42"/>
  <c r="Q56" i="42" s="1"/>
  <c r="Q60" i="42" s="1"/>
  <c r="K41" i="60"/>
  <c r="G37" i="60"/>
  <c r="G41" i="60" s="1"/>
  <c r="H37" i="60"/>
  <c r="H41" i="60" s="1"/>
  <c r="O56" i="42"/>
  <c r="O60" i="42" s="1"/>
  <c r="P56" i="42"/>
  <c r="P60" i="42" s="1"/>
  <c r="H62" i="25"/>
  <c r="H34" i="42"/>
  <c r="H56" i="42" s="1"/>
  <c r="H60" i="42" s="1"/>
  <c r="N56" i="42"/>
  <c r="N60" i="42" s="1"/>
  <c r="I37" i="22"/>
  <c r="G40" i="25"/>
  <c r="G36" i="25"/>
  <c r="G43" i="25"/>
  <c r="H32" i="25"/>
  <c r="H35" i="25" s="1"/>
  <c r="H75" i="25"/>
  <c r="I73" i="22"/>
  <c r="K56" i="42"/>
  <c r="K60" i="42" s="1"/>
  <c r="E60" i="42"/>
  <c r="H54" i="22"/>
  <c r="I20" i="22"/>
  <c r="H73" i="22"/>
  <c r="G54" i="22"/>
  <c r="F56" i="42"/>
  <c r="F60" i="42" s="1"/>
  <c r="M42" i="61" l="1"/>
  <c r="M43" i="61" s="1"/>
  <c r="E43" i="61"/>
  <c r="I37" i="60"/>
  <c r="I41" i="60" s="1"/>
  <c r="E41" i="60"/>
  <c r="F41" i="60"/>
  <c r="G63" i="25"/>
  <c r="G65" i="25" s="1"/>
  <c r="G37" i="25"/>
  <c r="F32" i="25"/>
  <c r="H40" i="25"/>
  <c r="H74" i="22"/>
  <c r="H82" i="22" s="1"/>
  <c r="D45" i="61" s="1"/>
  <c r="D47" i="61" s="1"/>
  <c r="I54" i="22"/>
  <c r="I74" i="22" s="1"/>
  <c r="G74" i="22"/>
  <c r="G82" i="22" s="1"/>
  <c r="L45" i="61" l="1"/>
  <c r="M45" i="61"/>
  <c r="G64" i="25"/>
  <c r="G66" i="25"/>
  <c r="G76" i="25"/>
  <c r="F35" i="25"/>
  <c r="H36" i="25"/>
  <c r="H37" i="25" s="1"/>
  <c r="I82" i="22"/>
  <c r="E45" i="61" l="1"/>
  <c r="E47" i="61" s="1"/>
  <c r="G43" i="60"/>
  <c r="F36" i="25"/>
  <c r="F37" i="25" s="1"/>
  <c r="F43" i="25"/>
  <c r="F63" i="25" s="1"/>
  <c r="F64" i="25" l="1"/>
  <c r="F65" i="25"/>
  <c r="F66" i="25" s="1"/>
  <c r="H43" i="25"/>
  <c r="H63" i="25" s="1"/>
  <c r="F76" i="25" l="1"/>
  <c r="H65" i="25"/>
  <c r="H66" i="25" s="1"/>
  <c r="H64" i="25"/>
  <c r="H76" i="25" l="1"/>
  <c r="H79" i="25" l="1"/>
  <c r="K43" i="60"/>
</calcChain>
</file>

<file path=xl/sharedStrings.xml><?xml version="1.0" encoding="utf-8"?>
<sst xmlns="http://schemas.openxmlformats.org/spreadsheetml/2006/main" count="656" uniqueCount="398">
  <si>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</si>
  <si>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</si>
  <si>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</si>
  <si>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</si>
  <si>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</si>
  <si>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</si>
  <si>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</si>
  <si>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</si>
  <si>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</si>
  <si>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</si>
  <si>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</si>
  <si>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</si>
  <si>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</si>
  <si>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</si>
  <si>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</si>
  <si>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</si>
  <si>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</si>
  <si>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</si>
  <si>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</si>
  <si>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</si>
  <si>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</si>
  <si>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</si>
  <si>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</si>
  <si>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</si>
  <si>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</si>
  <si>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</si>
  <si>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</si>
  <si>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</si>
  <si>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</si>
  <si>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</si>
  <si>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</si>
  <si>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</si>
  <si>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</si>
  <si>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</si>
  <si>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</si>
  <si>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</si>
  <si>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</si>
  <si>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</si>
  <si>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</si>
  <si>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</si>
  <si>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</si>
  <si>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</si>
  <si>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</si>
  <si>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</si>
  <si>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</si>
  <si>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</si>
  <si>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</si>
  <si>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</si>
  <si>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</si>
  <si>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</si>
  <si>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</si>
  <si>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</si>
  <si>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</si>
  <si>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</si>
  <si>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</si>
  <si>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</si>
  <si>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</si>
  <si>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</si>
  <si>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</si>
  <si>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</si>
  <si>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</si>
  <si>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</si>
  <si>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</si>
  <si>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</si>
  <si>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</si>
  <si>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</si>
  <si>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</si>
  <si>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</si>
  <si>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</si>
  <si>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</si>
  <si>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</si>
  <si>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</si>
  <si>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</si>
  <si>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</si>
  <si>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</si>
  <si>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</si>
  <si>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</si>
  <si>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</si>
  <si>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</si>
  <si>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</si>
  <si>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</si>
  <si>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</si>
  <si>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</si>
  <si>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</si>
  <si>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</si>
  <si>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</si>
  <si>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</si>
  <si>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</si>
  <si>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</si>
  <si>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</si>
  <si>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</si>
  <si>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</si>
  <si>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</si>
  <si>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</si>
  <si>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</si>
  <si>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</si>
  <si>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</si>
  <si>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</si>
  <si>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</si>
  <si>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</si>
  <si>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</si>
  <si>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</si>
  <si>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</si>
  <si>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</si>
  <si>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</si>
  <si>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</si>
  <si>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</si>
  <si>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</si>
  <si>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</si>
  <si>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</si>
  <si>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</si>
  <si>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</si>
  <si>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</si>
  <si>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</si>
  <si>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</si>
  <si>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</si>
  <si>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</si>
  <si>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</si>
  <si>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</si>
  <si>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</si>
  <si>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9/b</t>
  </si>
  <si>
    <t>Pénzmaradvány igénybevétele:</t>
  </si>
  <si>
    <t>sor-szám</t>
  </si>
  <si>
    <t>e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</si>
  <si>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</si>
  <si>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</si>
  <si>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</si>
  <si>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</si>
  <si>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</si>
  <si>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</si>
  <si>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</si>
  <si>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</si>
  <si>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</si>
  <si>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</si>
  <si>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</si>
  <si>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</si>
  <si>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</si>
  <si>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</si>
  <si>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</si>
  <si>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</si>
  <si>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</si>
  <si>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</si>
  <si>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</si>
  <si>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</si>
  <si>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</si>
  <si>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</si>
  <si>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</si>
  <si>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</si>
  <si>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</si>
  <si>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</si>
  <si>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</si>
  <si>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</si>
  <si>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</si>
  <si>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</si>
  <si>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</si>
  <si>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</si>
  <si>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</si>
  <si>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</si>
  <si>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</si>
  <si>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</si>
  <si>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</si>
  <si>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</si>
  <si>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</si>
  <si>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</si>
  <si>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</si>
  <si>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</si>
  <si>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</si>
  <si>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</si>
  <si>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</si>
  <si>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</si>
  <si>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</si>
  <si>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</si>
  <si>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</si>
  <si>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</si>
  <si>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</si>
  <si>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</si>
  <si>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</si>
  <si>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</si>
  <si>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</si>
  <si>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</si>
  <si>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</si>
  <si>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</si>
  <si>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</si>
  <si>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</si>
  <si>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</si>
  <si>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</si>
  <si>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</si>
  <si>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</si>
  <si>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</si>
  <si>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</si>
  <si>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</si>
  <si>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</si>
  <si>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</si>
  <si>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</si>
  <si>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</si>
  <si>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</si>
  <si>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</si>
  <si>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</si>
  <si>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</si>
  <si>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</si>
  <si>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</si>
  <si>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</si>
  <si>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</si>
  <si>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</si>
  <si>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</si>
  <si>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</si>
  <si>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</si>
  <si>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</si>
  <si>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</si>
  <si>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</si>
  <si>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</si>
  <si>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</si>
  <si>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</si>
  <si>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</si>
  <si>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</si>
  <si>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</si>
  <si>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</si>
  <si>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</si>
  <si>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</si>
  <si>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</si>
  <si>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VI.</t>
  </si>
  <si>
    <t>VII.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</si>
  <si>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</si>
  <si>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</si>
  <si>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</si>
  <si>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</si>
  <si>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</si>
  <si>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</si>
  <si>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</si>
  <si>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</si>
  <si>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</si>
  <si>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</si>
  <si>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</si>
  <si>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</si>
  <si>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</si>
  <si>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</si>
  <si>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</si>
  <si>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</si>
  <si>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</si>
  <si>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</si>
  <si>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</si>
  <si>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</si>
  <si>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</si>
  <si>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</si>
  <si>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</si>
  <si>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</si>
  <si>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</si>
  <si>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</si>
  <si>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</si>
  <si>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</si>
  <si>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</si>
  <si>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</si>
  <si>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</si>
  <si>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</si>
  <si>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</si>
  <si>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</si>
  <si>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</si>
  <si>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</si>
  <si>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</si>
  <si>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</si>
  <si>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</si>
  <si>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</si>
  <si>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</si>
  <si>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</si>
  <si>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</si>
  <si>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</si>
  <si>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</si>
  <si>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</si>
  <si>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</si>
  <si>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</si>
  <si>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</si>
  <si>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</si>
  <si>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</si>
  <si>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</si>
  <si>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</si>
  <si>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</si>
  <si>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</si>
  <si>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</si>
  <si>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</si>
  <si>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</si>
  <si>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</si>
  <si>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</si>
  <si>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</si>
  <si>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</si>
  <si>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</si>
  <si>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</si>
  <si>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jövedelemadók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</si>
  <si>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</si>
  <si>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</si>
  <si>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</si>
  <si>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</si>
  <si>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</si>
  <si>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</si>
  <si>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</si>
  <si>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felh.c. támogatások  bevételei áht-n belül</t>
  </si>
  <si>
    <t>Egyéb szervezetektől</t>
  </si>
  <si>
    <t xml:space="preserve">egyéb államháztartáson belüli szervezettől, </t>
  </si>
  <si>
    <t>Adóssághoz nem kapcsolódó származékos ügyletek bevételei</t>
  </si>
  <si>
    <t>Érvényes előirányzat</t>
  </si>
  <si>
    <t>Felújítások   (ÁFA-val)</t>
  </si>
  <si>
    <t>módosítás     
( ± )</t>
  </si>
  <si>
    <t>KÖLTSÉGVETÉSI HIÁNY(-) / TÖBBLET (+): (költségvetési bevétel-költségvetési kiadás)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</si>
  <si>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</si>
  <si>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</si>
  <si>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</si>
  <si>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</si>
  <si>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</si>
  <si>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</si>
  <si>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</si>
  <si>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</si>
  <si>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</si>
  <si>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</si>
  <si>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</si>
  <si>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</si>
  <si>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</si>
  <si>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</si>
  <si>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</si>
  <si>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</si>
  <si>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</si>
  <si>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</si>
  <si>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</si>
  <si>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</si>
  <si>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</si>
  <si>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Roma Önkormányzat</t>
  </si>
  <si>
    <t>Budapest XXII. kerületi Roma  Önkormányzat</t>
  </si>
  <si>
    <t>Működési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</si>
  <si>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</si>
  <si>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</si>
  <si>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</si>
  <si>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</si>
  <si>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</si>
  <si>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</si>
  <si>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</si>
  <si>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</si>
  <si>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</si>
  <si>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</si>
  <si>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</si>
  <si>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</si>
  <si>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</si>
  <si>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</si>
  <si>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</si>
  <si>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</si>
  <si>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</si>
  <si>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</si>
  <si>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</si>
  <si>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5. melléklet a …/2025.(…...)</t>
  </si>
  <si>
    <t>2025. évi költségvetési mérlege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</si>
  <si>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</si>
  <si>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tervezett bevételi előirányzatok 
(áht. 24.§ (4) 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</si>
  <si>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</si>
  <si>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tervezett kiadási előirányzatok 
(áht. 24.§ (4) )</t>
  </si>
  <si>
    <t>érvényes előirányzat</t>
  </si>
  <si>
    <t>módosított előirányzat</t>
  </si>
  <si>
    <t xml:space="preserve">érvényes előirányzat </t>
  </si>
  <si>
    <t>hiány/többlet</t>
  </si>
  <si>
    <t xml:space="preserve">módosított előirányzat </t>
  </si>
  <si>
    <t>Működési célú támogatások áht-n belülről összesen</t>
  </si>
  <si>
    <t>Ellátottak pénzbeli juttatásai (segélyek)</t>
  </si>
  <si>
    <t>1</t>
  </si>
  <si>
    <t>Közhatalmi bevételek (1+2+3+4)</t>
  </si>
  <si>
    <t>2</t>
  </si>
  <si>
    <t>3</t>
  </si>
  <si>
    <t>Szolgáltatások, közvetített szolgáltatások összesen:</t>
  </si>
  <si>
    <t>4</t>
  </si>
  <si>
    <t>5</t>
  </si>
  <si>
    <t>6</t>
  </si>
  <si>
    <t>Áfa bevételek, visszatérülések</t>
  </si>
  <si>
    <t>7</t>
  </si>
  <si>
    <t>Működési célútartalék</t>
  </si>
  <si>
    <t>ebből: általános tartalék</t>
  </si>
  <si>
    <t>ebből: működési céltartalék</t>
  </si>
  <si>
    <t>Működési bevételek (a+…+g)</t>
  </si>
  <si>
    <t>Egyéb működési célú kiadások (1+2+3+..+7)</t>
  </si>
  <si>
    <t>Működési célú támogatások, kölcsönök visszatérülése áht-n kívülről</t>
  </si>
  <si>
    <t xml:space="preserve">Működési célú átvett pénzeszközök összesen (1+2): </t>
  </si>
  <si>
    <t>MŰKÖDÉSI BEVÉTELEK ÖSSZESEN: (I+II+III+IV)</t>
  </si>
  <si>
    <t>MŰKÖDÉSI KIADÁSOK ÖSSZESEN: (I+II+III+IV+V)</t>
  </si>
  <si>
    <t>Beruházások összesen:</t>
  </si>
  <si>
    <t>Felújítások összesen:</t>
  </si>
  <si>
    <t>Egyéb tárgyi eszköz értékesítése</t>
  </si>
  <si>
    <t xml:space="preserve">Részesedések megszűnéséhez kapcsolódó bevételek </t>
  </si>
  <si>
    <t>Felhalmozási bevételek összesen (1+…+4):</t>
  </si>
  <si>
    <t>Felhalmozási célú támogatás, kölcsön visszatérülése áht-n kívülről</t>
  </si>
  <si>
    <t>Egyéb felhalmozási célú kiadások (1+2+…+5)</t>
  </si>
  <si>
    <t>Felhalmozási célú átvett pénzeszközök összesen (1+2)</t>
  </si>
  <si>
    <t>Felhalmozási céltartalékok összesen:</t>
  </si>
  <si>
    <t>FELHALMOZÁSI BEVÉTELEK ÖSSZESEN: (V+VI+VII)</t>
  </si>
  <si>
    <t>FELHALMOZÁSI KIADÁSOK ÖSSZESEN: (VI+VII+VIII)</t>
  </si>
  <si>
    <t>C</t>
  </si>
  <si>
    <t xml:space="preserve">TÁRGYÉVI KÖLTSÉGVETÉSI BEVÉTELEK ÖSSZESEN:           </t>
  </si>
  <si>
    <t xml:space="preserve">TÁRGYÉVI KÖLTSÉGVETÉSI KIADÁSOK ÖSSZESEN: </t>
  </si>
  <si>
    <t>D</t>
  </si>
  <si>
    <t xml:space="preserve">Finanszírozási célú bevételek </t>
  </si>
  <si>
    <t xml:space="preserve">Finanszírozási célú kiadások összesen </t>
  </si>
  <si>
    <t>E</t>
  </si>
  <si>
    <t xml:space="preserve">TÁRGYÉVI BEVÉTELEK ÖSSZESEN:           </t>
  </si>
  <si>
    <t xml:space="preserve">TÁRGYÉVI KIADÁSOK ÖSSZESEN: </t>
  </si>
  <si>
    <t>az 5/2025. (II.27.) határozat 10.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</si>
</sst>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F_t_-;\-* #,##0.00\ _F_t_-;_-* &quot;-&quot;??\ _F_t_-;_-@_-"/>
    <numFmt numFmtId="165" formatCode="_-* #,##0\ _F_t_-;\-* #,##0\ _F_t_-;_-* &quot;-&quot;\ _F_t_-;_-@_-"/>
  </numFmts>
  <fonts count="63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0"/>
      <name val="Times New Roman"/>
      <family val="1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sz val="11"/>
      <name val="Times New Roman CE"/>
      <charset val="238"/>
    </font>
  </fonts>
  <fills count="21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indexed="41"/>
        <bgColor indexed="8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1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2">
    <xf numFmtId="0" fontId="0" fillId="0" borderId="0"/>
    <xf numFmtId="3" fontId="49" fillId="0" borderId="0" applyFont="0" applyFill="0" applyBorder="0" applyAlignment="0">
      <protection locked="0"/>
    </xf>
    <xf numFmtId="164" fontId="25" fillId="0" borderId="0" applyFont="0" applyFill="0" applyBorder="0" applyAlignment="0" applyProtection="0"/>
    <xf numFmtId="0" fontId="25" fillId="0" borderId="0"/>
    <xf numFmtId="0" fontId="25" fillId="0" borderId="0"/>
    <xf numFmtId="0" fontId="30" fillId="0" borderId="0"/>
    <xf numFmtId="0" fontId="3" fillId="0" borderId="0"/>
    <xf numFmtId="0" fontId="42" fillId="0" borderId="0"/>
    <xf numFmtId="0" fontId="3" fillId="0" borderId="0"/>
    <xf numFmtId="0" fontId="33" fillId="0" borderId="0"/>
    <xf numFmtId="165" fontId="3" fillId="0" borderId="0" applyFont="0" applyFill="0" applyBorder="0" applyAlignment="0" applyProtection="0"/>
    <xf numFmtId="0" fontId="29" fillId="0" borderId="0"/>
  </cellStyleXfs>
  <cellXfs count="958">
    <xf numFmtId="0" fontId="0" fillId="0" borderId="0" xfId="0"/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 applyAlignment="1">
      <alignment horizontal="right"/>
    </xf>
    <xf numFmtId="0" fontId="3" fillId="0" borderId="0" xfId="6"/>
    <xf numFmtId="0" fontId="16" fillId="0" borderId="0" xfId="6" applyFont="1"/>
    <xf numFmtId="0" fontId="6" fillId="0" borderId="0" xfId="6" applyFont="1"/>
    <xf numFmtId="0" fontId="4" fillId="0" borderId="0" xfId="6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1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8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8" xfId="0" applyFont="1" applyBorder="1" applyAlignment="1">
      <alignment vertical="center"/>
    </xf>
    <xf numFmtId="2" fontId="6" fillId="0" borderId="59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3" fillId="0" borderId="0" xfId="9"/>
    <xf numFmtId="0" fontId="33" fillId="0" borderId="0" xfId="9" applyAlignment="1">
      <alignment vertical="center"/>
    </xf>
    <xf numFmtId="0" fontId="3" fillId="0" borderId="0" xfId="6" applyAlignment="1">
      <alignment vertical="center"/>
    </xf>
    <xf numFmtId="0" fontId="1" fillId="0" borderId="0" xfId="6" applyFont="1" applyAlignment="1">
      <alignment horizontal="center" vertical="center"/>
    </xf>
    <xf numFmtId="0" fontId="5" fillId="0" borderId="0" xfId="6" applyFont="1" applyAlignment="1">
      <alignment vertical="center"/>
    </xf>
    <xf numFmtId="3" fontId="4" fillId="0" borderId="0" xfId="6" applyNumberFormat="1" applyFont="1" applyAlignment="1">
      <alignment horizontal="right" vertical="center"/>
    </xf>
    <xf numFmtId="3" fontId="13" fillId="0" borderId="0" xfId="5" applyNumberFormat="1" applyFont="1" applyAlignment="1">
      <alignment horizontal="right" vertical="center"/>
    </xf>
    <xf numFmtId="0" fontId="10" fillId="0" borderId="0" xfId="6" applyFont="1" applyAlignment="1">
      <alignment horizontal="center" vertical="center"/>
    </xf>
    <xf numFmtId="0" fontId="16" fillId="0" borderId="0" xfId="6" applyFont="1" applyAlignment="1">
      <alignment vertical="center"/>
    </xf>
    <xf numFmtId="0" fontId="16" fillId="0" borderId="0" xfId="8" applyFont="1" applyAlignment="1">
      <alignment horizontal="right" vertical="center"/>
    </xf>
    <xf numFmtId="3" fontId="10" fillId="0" borderId="0" xfId="6" applyNumberFormat="1" applyFont="1" applyAlignment="1">
      <alignment vertical="center"/>
    </xf>
    <xf numFmtId="0" fontId="4" fillId="0" borderId="0" xfId="6" applyFont="1" applyAlignment="1">
      <alignment vertical="center"/>
    </xf>
    <xf numFmtId="0" fontId="33" fillId="0" borderId="0" xfId="9" applyAlignment="1">
      <alignment horizontal="center" vertical="center"/>
    </xf>
    <xf numFmtId="0" fontId="36" fillId="0" borderId="0" xfId="9" applyFont="1"/>
    <xf numFmtId="0" fontId="36" fillId="8" borderId="1" xfId="9" applyFont="1" applyFill="1" applyBorder="1" applyAlignment="1">
      <alignment horizontal="center" vertical="center" wrapText="1"/>
    </xf>
    <xf numFmtId="0" fontId="36" fillId="0" borderId="65" xfId="9" applyFont="1" applyBorder="1" applyAlignment="1">
      <alignment horizontal="center" vertical="center" wrapText="1"/>
    </xf>
    <xf numFmtId="0" fontId="36" fillId="0" borderId="66" xfId="9" applyFont="1" applyBorder="1" applyAlignment="1">
      <alignment horizontal="center" vertical="center" wrapText="1"/>
    </xf>
    <xf numFmtId="0" fontId="36" fillId="0" borderId="67" xfId="9" applyFont="1" applyBorder="1" applyAlignment="1">
      <alignment horizontal="center" vertical="center" wrapText="1"/>
    </xf>
    <xf numFmtId="0" fontId="36" fillId="8" borderId="20" xfId="9" applyFont="1" applyFill="1" applyBorder="1" applyAlignment="1">
      <alignment horizontal="center" vertical="center" wrapText="1"/>
    </xf>
    <xf numFmtId="0" fontId="37" fillId="4" borderId="20" xfId="9" applyFont="1" applyFill="1" applyBorder="1" applyAlignment="1">
      <alignment horizontal="center" vertical="center"/>
    </xf>
    <xf numFmtId="0" fontId="37" fillId="4" borderId="31" xfId="9" applyFont="1" applyFill="1" applyBorder="1" applyAlignment="1">
      <alignment horizontal="center" vertical="center"/>
    </xf>
    <xf numFmtId="0" fontId="37" fillId="4" borderId="21" xfId="9" applyFont="1" applyFill="1" applyBorder="1" applyAlignment="1">
      <alignment horizontal="center" vertical="center"/>
    </xf>
    <xf numFmtId="0" fontId="37" fillId="4" borderId="23" xfId="9" applyFont="1" applyFill="1" applyBorder="1" applyAlignment="1">
      <alignment horizontal="center" vertical="center"/>
    </xf>
    <xf numFmtId="0" fontId="29" fillId="0" borderId="0" xfId="9" applyFont="1"/>
    <xf numFmtId="0" fontId="29" fillId="0" borderId="6" xfId="9" applyFont="1" applyBorder="1" applyAlignment="1">
      <alignment horizontal="center" vertical="center"/>
    </xf>
    <xf numFmtId="3" fontId="29" fillId="8" borderId="6" xfId="9" applyNumberFormat="1" applyFont="1" applyFill="1" applyBorder="1" applyAlignment="1">
      <alignment vertical="center"/>
    </xf>
    <xf numFmtId="0" fontId="29" fillId="0" borderId="63" xfId="9" applyFont="1" applyBorder="1" applyAlignment="1">
      <alignment horizontal="left" vertical="center" wrapText="1"/>
    </xf>
    <xf numFmtId="3" fontId="29" fillId="0" borderId="25" xfId="0" applyNumberFormat="1" applyFont="1" applyBorder="1" applyAlignment="1">
      <alignment vertical="center"/>
    </xf>
    <xf numFmtId="3" fontId="29" fillId="0" borderId="40" xfId="0" applyNumberFormat="1" applyFont="1" applyBorder="1" applyAlignment="1">
      <alignment vertical="center"/>
    </xf>
    <xf numFmtId="3" fontId="29" fillId="0" borderId="14" xfId="9" applyNumberFormat="1" applyFont="1" applyBorder="1" applyAlignment="1">
      <alignment vertical="center"/>
    </xf>
    <xf numFmtId="0" fontId="35" fillId="5" borderId="20" xfId="9" applyFont="1" applyFill="1" applyBorder="1" applyAlignment="1">
      <alignment horizontal="center" vertical="center"/>
    </xf>
    <xf numFmtId="0" fontId="35" fillId="5" borderId="21" xfId="9" applyFont="1" applyFill="1" applyBorder="1" applyAlignment="1">
      <alignment vertical="center"/>
    </xf>
    <xf numFmtId="3" fontId="35" fillId="5" borderId="20" xfId="9" applyNumberFormat="1" applyFont="1" applyFill="1" applyBorder="1" applyAlignment="1">
      <alignment vertical="center"/>
    </xf>
    <xf numFmtId="3" fontId="36" fillId="0" borderId="0" xfId="9" applyNumberFormat="1" applyFont="1"/>
    <xf numFmtId="0" fontId="36" fillId="0" borderId="6" xfId="9" applyFont="1" applyBorder="1" applyAlignment="1">
      <alignment horizontal="center" vertical="center"/>
    </xf>
    <xf numFmtId="0" fontId="36" fillId="0" borderId="49" xfId="9" applyFont="1" applyBorder="1" applyAlignment="1">
      <alignment vertical="center" wrapText="1"/>
    </xf>
    <xf numFmtId="0" fontId="36" fillId="0" borderId="62" xfId="9" applyFont="1" applyBorder="1" applyAlignment="1">
      <alignment vertical="center" wrapText="1"/>
    </xf>
    <xf numFmtId="3" fontId="36" fillId="0" borderId="25" xfId="0" applyNumberFormat="1" applyFont="1" applyBorder="1" applyAlignment="1">
      <alignment vertical="center"/>
    </xf>
    <xf numFmtId="3" fontId="36" fillId="0" borderId="15" xfId="0" applyNumberFormat="1" applyFont="1" applyBorder="1" applyAlignment="1">
      <alignment vertical="center"/>
    </xf>
    <xf numFmtId="3" fontId="36" fillId="0" borderId="10" xfId="0" applyNumberFormat="1" applyFont="1" applyBorder="1" applyAlignment="1">
      <alignment vertical="center"/>
    </xf>
    <xf numFmtId="3" fontId="36" fillId="0" borderId="62" xfId="0" applyNumberFormat="1" applyFont="1" applyBorder="1" applyAlignment="1">
      <alignment vertical="center"/>
    </xf>
    <xf numFmtId="3" fontId="36" fillId="8" borderId="6" xfId="9" applyNumberFormat="1" applyFont="1" applyFill="1" applyBorder="1" applyAlignment="1">
      <alignment vertical="center"/>
    </xf>
    <xf numFmtId="0" fontId="36" fillId="0" borderId="7" xfId="9" applyFont="1" applyBorder="1" applyAlignment="1">
      <alignment horizontal="center" vertical="center"/>
    </xf>
    <xf numFmtId="0" fontId="36" fillId="0" borderId="26" xfId="9" applyFont="1" applyBorder="1" applyAlignment="1">
      <alignment vertical="center" wrapText="1"/>
    </xf>
    <xf numFmtId="0" fontId="36" fillId="0" borderId="64" xfId="9" applyFont="1" applyBorder="1" applyAlignment="1">
      <alignment vertical="center" wrapText="1"/>
    </xf>
    <xf numFmtId="3" fontId="36" fillId="0" borderId="13" xfId="0" applyNumberFormat="1" applyFont="1" applyBorder="1" applyAlignment="1">
      <alignment vertical="center"/>
    </xf>
    <xf numFmtId="3" fontId="36" fillId="0" borderId="63" xfId="0" applyNumberFormat="1" applyFont="1" applyBorder="1" applyAlignment="1">
      <alignment vertical="center"/>
    </xf>
    <xf numFmtId="3" fontId="36" fillId="0" borderId="64" xfId="0" applyNumberFormat="1" applyFont="1" applyBorder="1" applyAlignment="1">
      <alignment vertical="center"/>
    </xf>
    <xf numFmtId="3" fontId="36" fillId="0" borderId="68" xfId="0" applyNumberFormat="1" applyFont="1" applyBorder="1" applyAlignment="1">
      <alignment vertical="center"/>
    </xf>
    <xf numFmtId="3" fontId="35" fillId="6" borderId="20" xfId="9" applyNumberFormat="1" applyFont="1" applyFill="1" applyBorder="1" applyAlignme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vertical="center"/>
    </xf>
    <xf numFmtId="3" fontId="29" fillId="0" borderId="13" xfId="0" applyNumberFormat="1" applyFont="1" applyBorder="1" applyAlignment="1">
      <alignment vertical="center"/>
    </xf>
    <xf numFmtId="0" fontId="39" fillId="0" borderId="0" xfId="9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4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29" fillId="0" borderId="7" xfId="9" applyFont="1" applyBorder="1" applyAlignment="1">
      <alignment horizontal="center" vertical="center"/>
    </xf>
    <xf numFmtId="3" fontId="35" fillId="5" borderId="30" xfId="9" applyNumberFormat="1" applyFont="1" applyFill="1" applyBorder="1" applyAlignment="1">
      <alignment vertical="center"/>
    </xf>
    <xf numFmtId="3" fontId="35" fillId="6" borderId="30" xfId="9" applyNumberFormat="1" applyFont="1" applyFill="1" applyBorder="1" applyAlignment="1">
      <alignment vertical="center"/>
    </xf>
    <xf numFmtId="3" fontId="35" fillId="5" borderId="23" xfId="9" applyNumberFormat="1" applyFont="1" applyFill="1" applyBorder="1" applyAlignment="1">
      <alignment vertical="center"/>
    </xf>
    <xf numFmtId="3" fontId="35" fillId="6" borderId="23" xfId="9" applyNumberFormat="1" applyFont="1" applyFill="1" applyBorder="1" applyAlignment="1">
      <alignment vertical="center"/>
    </xf>
    <xf numFmtId="0" fontId="40" fillId="0" borderId="0" xfId="0" applyFont="1" applyAlignment="1">
      <alignment vertical="center"/>
    </xf>
    <xf numFmtId="0" fontId="29" fillId="0" borderId="26" xfId="9" applyFont="1" applyBorder="1" applyAlignment="1">
      <alignment horizontal="left" vertical="center" wrapText="1"/>
    </xf>
    <xf numFmtId="0" fontId="29" fillId="0" borderId="64" xfId="9" applyFont="1" applyBorder="1" applyAlignment="1">
      <alignment horizontal="left" vertical="center" wrapText="1"/>
    </xf>
    <xf numFmtId="3" fontId="29" fillId="0" borderId="26" xfId="9" applyNumberFormat="1" applyFont="1" applyBorder="1" applyAlignment="1">
      <alignment vertical="center"/>
    </xf>
    <xf numFmtId="3" fontId="29" fillId="0" borderId="39" xfId="9" applyNumberFormat="1" applyFont="1" applyBorder="1" applyAlignment="1">
      <alignment vertical="center"/>
    </xf>
    <xf numFmtId="3" fontId="29" fillId="0" borderId="64" xfId="9" applyNumberFormat="1" applyFont="1" applyBorder="1" applyAlignment="1">
      <alignment vertical="center"/>
    </xf>
    <xf numFmtId="3" fontId="29" fillId="0" borderId="0" xfId="9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3" xfId="0" applyNumberFormat="1" applyFont="1" applyBorder="1" applyAlignment="1">
      <alignment vertical="center"/>
    </xf>
    <xf numFmtId="3" fontId="6" fillId="0" borderId="60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54" xfId="0" applyNumberFormat="1" applyFont="1" applyBorder="1" applyAlignment="1">
      <alignment vertical="center"/>
    </xf>
    <xf numFmtId="0" fontId="19" fillId="10" borderId="76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87" xfId="0" applyFont="1" applyFill="1" applyBorder="1" applyAlignment="1">
      <alignment vertical="center"/>
    </xf>
    <xf numFmtId="0" fontId="11" fillId="0" borderId="46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8" xfId="0" applyFont="1" applyFill="1" applyBorder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11" fillId="0" borderId="88" xfId="0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90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1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87" xfId="0" applyNumberFormat="1" applyFont="1" applyFill="1" applyBorder="1" applyAlignment="1">
      <alignment vertical="center"/>
    </xf>
    <xf numFmtId="0" fontId="11" fillId="10" borderId="76" xfId="0" applyFont="1" applyFill="1" applyBorder="1" applyAlignment="1">
      <alignment vertical="center"/>
    </xf>
    <xf numFmtId="0" fontId="19" fillId="0" borderId="92" xfId="0" applyFont="1" applyBorder="1" applyAlignment="1">
      <alignment horizontal="center" vertical="center"/>
    </xf>
    <xf numFmtId="0" fontId="11" fillId="0" borderId="92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3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0" fontId="17" fillId="4" borderId="20" xfId="6" applyFont="1" applyFill="1" applyBorder="1" applyAlignment="1">
      <alignment horizontal="center" vertical="center"/>
    </xf>
    <xf numFmtId="0" fontId="10" fillId="0" borderId="3" xfId="6" applyFont="1" applyBorder="1" applyAlignment="1">
      <alignment horizontal="center" vertical="center"/>
    </xf>
    <xf numFmtId="0" fontId="15" fillId="0" borderId="7" xfId="6" applyFont="1" applyBorder="1" applyAlignment="1">
      <alignment vertical="center"/>
    </xf>
    <xf numFmtId="3" fontId="28" fillId="7" borderId="7" xfId="6" applyNumberFormat="1" applyFont="1" applyFill="1" applyBorder="1" applyAlignment="1">
      <alignment horizontal="right" vertical="center"/>
    </xf>
    <xf numFmtId="3" fontId="27" fillId="0" borderId="27" xfId="6" applyNumberFormat="1" applyFont="1" applyBorder="1" applyAlignment="1">
      <alignment horizontal="right" vertical="center"/>
    </xf>
    <xf numFmtId="3" fontId="12" fillId="7" borderId="6" xfId="6" applyNumberFormat="1" applyFont="1" applyFill="1" applyBorder="1" applyAlignment="1">
      <alignment vertical="center"/>
    </xf>
    <xf numFmtId="0" fontId="10" fillId="0" borderId="7" xfId="6" applyFont="1" applyBorder="1" applyAlignment="1">
      <alignment horizontal="center" vertical="center"/>
    </xf>
    <xf numFmtId="3" fontId="15" fillId="0" borderId="42" xfId="6" applyNumberFormat="1" applyFont="1" applyBorder="1" applyAlignment="1">
      <alignment horizontal="right" vertical="center"/>
    </xf>
    <xf numFmtId="3" fontId="15" fillId="0" borderId="25" xfId="6" applyNumberFormat="1" applyFont="1" applyBorder="1" applyAlignment="1">
      <alignment horizontal="right" vertical="center"/>
    </xf>
    <xf numFmtId="0" fontId="41" fillId="0" borderId="0" xfId="0" applyFont="1" applyAlignment="1">
      <alignment vertical="center"/>
    </xf>
    <xf numFmtId="0" fontId="38" fillId="0" borderId="14" xfId="7" applyFont="1" applyBorder="1" applyAlignment="1" applyProtection="1">
      <alignment vertical="center"/>
      <protection hidden="1"/>
    </xf>
    <xf numFmtId="0" fontId="38" fillId="0" borderId="14" xfId="7" applyFont="1" applyBorder="1" applyAlignment="1" applyProtection="1">
      <alignment horizontal="center" vertical="center"/>
      <protection hidden="1"/>
    </xf>
    <xf numFmtId="0" fontId="38" fillId="0" borderId="14" xfId="3" applyFont="1" applyBorder="1" applyAlignment="1">
      <alignment vertical="center"/>
    </xf>
    <xf numFmtId="0" fontId="38" fillId="0" borderId="15" xfId="3" applyFont="1" applyBorder="1" applyAlignment="1">
      <alignment vertical="center"/>
    </xf>
    <xf numFmtId="0" fontId="44" fillId="0" borderId="14" xfId="7" applyFont="1" applyBorder="1" applyAlignment="1" applyProtection="1">
      <alignment vertical="center"/>
      <protection hidden="1"/>
    </xf>
    <xf numFmtId="0" fontId="44" fillId="0" borderId="14" xfId="7" applyFont="1" applyBorder="1" applyAlignment="1" applyProtection="1">
      <alignment horizontal="left" vertical="center"/>
      <protection hidden="1"/>
    </xf>
    <xf numFmtId="0" fontId="44" fillId="0" borderId="15" xfId="7" applyFont="1" applyBorder="1" applyAlignment="1" applyProtection="1">
      <alignment horizontal="left" vertical="center"/>
      <protection hidden="1"/>
    </xf>
    <xf numFmtId="0" fontId="38" fillId="0" borderId="0" xfId="0" applyFont="1"/>
    <xf numFmtId="0" fontId="38" fillId="0" borderId="0" xfId="0" applyFont="1" applyAlignment="1">
      <alignment horizontal="right"/>
    </xf>
    <xf numFmtId="0" fontId="38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3" fillId="3" borderId="23" xfId="7" applyFont="1" applyFill="1" applyBorder="1" applyAlignment="1" applyProtection="1">
      <alignment horizontal="center" vertical="center" textRotation="90" wrapText="1"/>
      <protection hidden="1"/>
    </xf>
    <xf numFmtId="0" fontId="47" fillId="0" borderId="0" xfId="0" applyFont="1"/>
    <xf numFmtId="0" fontId="48" fillId="0" borderId="1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34" xfId="3" applyFont="1" applyBorder="1" applyAlignment="1">
      <alignment vertical="center"/>
    </xf>
    <xf numFmtId="0" fontId="38" fillId="0" borderId="35" xfId="3" applyFont="1" applyBorder="1" applyAlignment="1">
      <alignment vertical="center"/>
    </xf>
    <xf numFmtId="0" fontId="38" fillId="0" borderId="33" xfId="7" applyFont="1" applyBorder="1" applyAlignment="1" applyProtection="1">
      <alignment vertical="center"/>
      <protection hidden="1"/>
    </xf>
    <xf numFmtId="0" fontId="38" fillId="0" borderId="33" xfId="7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4" fillId="0" borderId="7" xfId="7" applyFont="1" applyBorder="1" applyAlignment="1" applyProtection="1">
      <alignment horizontal="left" vertical="center"/>
      <protection hidden="1"/>
    </xf>
    <xf numFmtId="3" fontId="38" fillId="0" borderId="0" xfId="0" applyNumberFormat="1" applyFont="1"/>
    <xf numFmtId="3" fontId="38" fillId="0" borderId="0" xfId="0" applyNumberFormat="1" applyFont="1" applyAlignment="1">
      <alignment horizontal="right"/>
    </xf>
    <xf numFmtId="3" fontId="38" fillId="0" borderId="7" xfId="2" applyNumberFormat="1" applyFont="1" applyBorder="1" applyAlignment="1" applyProtection="1">
      <alignment horizontal="right" vertical="center"/>
      <protection hidden="1"/>
    </xf>
    <xf numFmtId="3" fontId="43" fillId="0" borderId="7" xfId="2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vertical="center"/>
    </xf>
    <xf numFmtId="3" fontId="38" fillId="0" borderId="7" xfId="3" applyNumberFormat="1" applyFont="1" applyBorder="1" applyAlignment="1">
      <alignment horizontal="right" vertical="center"/>
    </xf>
    <xf numFmtId="3" fontId="38" fillId="0" borderId="4" xfId="3" applyNumberFormat="1" applyFont="1" applyBorder="1" applyAlignment="1">
      <alignment horizontal="right" vertical="center"/>
    </xf>
    <xf numFmtId="3" fontId="44" fillId="0" borderId="7" xfId="7" applyNumberFormat="1" applyFont="1" applyBorder="1" applyAlignment="1" applyProtection="1">
      <alignment horizontal="right" vertical="center"/>
      <protection hidden="1"/>
    </xf>
    <xf numFmtId="3" fontId="43" fillId="0" borderId="7" xfId="7" applyNumberFormat="1" applyFont="1" applyBorder="1" applyAlignment="1" applyProtection="1">
      <alignment horizontal="right" vertical="center"/>
      <protection hidden="1"/>
    </xf>
    <xf numFmtId="3" fontId="38" fillId="0" borderId="0" xfId="0" applyNumberFormat="1" applyFont="1" applyAlignment="1">
      <alignment horizontal="right" vertical="center"/>
    </xf>
    <xf numFmtId="0" fontId="44" fillId="0" borderId="34" xfId="7" applyFont="1" applyBorder="1" applyAlignment="1" applyProtection="1">
      <alignment vertical="center"/>
      <protection hidden="1"/>
    </xf>
    <xf numFmtId="3" fontId="43" fillId="0" borderId="6" xfId="2" applyNumberFormat="1" applyFont="1" applyBorder="1" applyAlignment="1" applyProtection="1">
      <alignment horizontal="right" vertical="center"/>
      <protection hidden="1"/>
    </xf>
    <xf numFmtId="3" fontId="38" fillId="0" borderId="27" xfId="3" applyNumberFormat="1" applyFont="1" applyBorder="1" applyAlignment="1">
      <alignment horizontal="right" vertical="center"/>
    </xf>
    <xf numFmtId="3" fontId="38" fillId="0" borderId="27" xfId="7" applyNumberFormat="1" applyFont="1" applyBorder="1" applyAlignment="1" applyProtection="1">
      <alignment horizontal="right" vertical="center"/>
      <protection hidden="1"/>
    </xf>
    <xf numFmtId="3" fontId="38" fillId="0" borderId="57" xfId="3" applyNumberFormat="1" applyFont="1" applyBorder="1" applyAlignment="1">
      <alignment horizontal="right" vertical="center"/>
    </xf>
    <xf numFmtId="3" fontId="38" fillId="0" borderId="57" xfId="7" applyNumberFormat="1" applyFont="1" applyBorder="1" applyAlignment="1" applyProtection="1">
      <alignment horizontal="right" vertical="center"/>
      <protection hidden="1"/>
    </xf>
    <xf numFmtId="3" fontId="43" fillId="0" borderId="27" xfId="7" applyNumberFormat="1" applyFont="1" applyBorder="1" applyAlignment="1" applyProtection="1">
      <alignment horizontal="right" vertical="center"/>
      <protection hidden="1"/>
    </xf>
    <xf numFmtId="3" fontId="46" fillId="0" borderId="30" xfId="0" applyNumberFormat="1" applyFont="1" applyBorder="1" applyAlignment="1">
      <alignment horizontal="center" vertical="center" wrapText="1"/>
    </xf>
    <xf numFmtId="3" fontId="38" fillId="0" borderId="41" xfId="3" applyNumberFormat="1" applyFont="1" applyBorder="1" applyAlignment="1">
      <alignment horizontal="right" vertical="center"/>
    </xf>
    <xf numFmtId="3" fontId="38" fillId="0" borderId="41" xfId="2" applyNumberFormat="1" applyFont="1" applyBorder="1" applyAlignment="1" applyProtection="1">
      <alignment horizontal="right" vertical="center"/>
      <protection hidden="1"/>
    </xf>
    <xf numFmtId="3" fontId="38" fillId="0" borderId="7" xfId="7" applyNumberFormat="1" applyFont="1" applyBorder="1" applyAlignment="1" applyProtection="1">
      <alignment horizontal="right" vertical="center"/>
      <protection hidden="1"/>
    </xf>
    <xf numFmtId="3" fontId="38" fillId="0" borderId="4" xfId="7" applyNumberFormat="1" applyFont="1" applyBorder="1" applyAlignment="1" applyProtection="1">
      <alignment horizontal="right" vertical="center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38" fillId="0" borderId="41" xfId="3" applyFont="1" applyBorder="1" applyAlignment="1">
      <alignment vertical="center"/>
    </xf>
    <xf numFmtId="0" fontId="38" fillId="0" borderId="41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38" fillId="0" borderId="13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horizontal="center" vertical="center"/>
      <protection hidden="1"/>
    </xf>
    <xf numFmtId="0" fontId="38" fillId="0" borderId="36" xfId="7" applyFont="1" applyBorder="1" applyAlignment="1" applyProtection="1">
      <alignment horizontal="center" vertical="center"/>
      <protection hidden="1"/>
    </xf>
    <xf numFmtId="0" fontId="44" fillId="0" borderId="35" xfId="7" applyFont="1" applyBorder="1" applyAlignment="1" applyProtection="1">
      <alignment horizontal="left" vertical="center"/>
      <protection hidden="1"/>
    </xf>
    <xf numFmtId="0" fontId="38" fillId="0" borderId="40" xfId="7" applyFont="1" applyBorder="1" applyAlignment="1" applyProtection="1">
      <alignment horizontal="center" vertical="center"/>
      <protection hidden="1"/>
    </xf>
    <xf numFmtId="0" fontId="38" fillId="0" borderId="15" xfId="7" applyFont="1" applyBorder="1" applyAlignment="1" applyProtection="1">
      <alignment vertical="center"/>
      <protection hidden="1"/>
    </xf>
    <xf numFmtId="0" fontId="43" fillId="0" borderId="61" xfId="7" applyFont="1" applyBorder="1" applyAlignment="1" applyProtection="1">
      <alignment horizontal="left" vertical="center"/>
      <protection hidden="1"/>
    </xf>
    <xf numFmtId="0" fontId="44" fillId="0" borderId="25" xfId="7" applyFont="1" applyBorder="1" applyAlignment="1" applyProtection="1">
      <alignment horizontal="center" vertical="center"/>
      <protection hidden="1"/>
    </xf>
    <xf numFmtId="0" fontId="44" fillId="0" borderId="25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vertical="center"/>
      <protection hidden="1"/>
    </xf>
    <xf numFmtId="0" fontId="43" fillId="0" borderId="68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38" fillId="0" borderId="60" xfId="7" applyFont="1" applyBorder="1" applyAlignment="1" applyProtection="1">
      <alignment vertical="center"/>
      <protection hidden="1"/>
    </xf>
    <xf numFmtId="0" fontId="44" fillId="0" borderId="60" xfId="7" applyFont="1" applyBorder="1" applyAlignment="1" applyProtection="1">
      <alignment vertical="center"/>
      <protection hidden="1"/>
    </xf>
    <xf numFmtId="0" fontId="44" fillId="0" borderId="48" xfId="7" applyFont="1" applyBorder="1" applyAlignment="1" applyProtection="1">
      <alignment horizontal="center" vertical="center"/>
      <protection hidden="1"/>
    </xf>
    <xf numFmtId="3" fontId="43" fillId="0" borderId="50" xfId="2" applyNumberFormat="1" applyFont="1" applyBorder="1" applyAlignment="1" applyProtection="1">
      <alignment horizontal="right" vertical="center"/>
      <protection hidden="1"/>
    </xf>
    <xf numFmtId="3" fontId="43" fillId="0" borderId="3" xfId="2" applyNumberFormat="1" applyFont="1" applyBorder="1" applyAlignment="1" applyProtection="1">
      <alignment horizontal="right" vertical="center"/>
      <protection hidden="1"/>
    </xf>
    <xf numFmtId="0" fontId="43" fillId="0" borderId="81" xfId="7" applyFont="1" applyBorder="1" applyAlignment="1" applyProtection="1">
      <alignment horizontal="center" vertical="center"/>
      <protection hidden="1"/>
    </xf>
    <xf numFmtId="0" fontId="43" fillId="0" borderId="49" xfId="7" applyFont="1" applyBorder="1" applyAlignment="1" applyProtection="1">
      <alignment vertical="center"/>
      <protection hidden="1"/>
    </xf>
    <xf numFmtId="0" fontId="43" fillId="0" borderId="11" xfId="7" applyFont="1" applyBorder="1" applyAlignment="1" applyProtection="1">
      <alignment horizontal="center" vertical="center"/>
      <protection hidden="1"/>
    </xf>
    <xf numFmtId="0" fontId="43" fillId="0" borderId="12" xfId="7" applyFont="1" applyBorder="1" applyAlignment="1" applyProtection="1">
      <alignment horizontal="center" vertical="center"/>
      <protection hidden="1"/>
    </xf>
    <xf numFmtId="0" fontId="43" fillId="0" borderId="39" xfId="7" applyFont="1" applyBorder="1" applyAlignment="1" applyProtection="1">
      <alignment horizontal="center" vertical="center"/>
      <protection hidden="1"/>
    </xf>
    <xf numFmtId="3" fontId="43" fillId="0" borderId="28" xfId="2" applyNumberFormat="1" applyFont="1" applyBorder="1" applyAlignment="1" applyProtection="1">
      <alignment horizontal="right" vertical="center"/>
      <protection hidden="1"/>
    </xf>
    <xf numFmtId="0" fontId="43" fillId="0" borderId="23" xfId="7" applyFont="1" applyBorder="1" applyAlignment="1" applyProtection="1">
      <alignment horizontal="center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3" fontId="43" fillId="0" borderId="29" xfId="2" applyNumberFormat="1" applyFont="1" applyBorder="1" applyAlignment="1" applyProtection="1">
      <alignment horizontal="right" vertical="center"/>
      <protection hidden="1"/>
    </xf>
    <xf numFmtId="3" fontId="43" fillId="0" borderId="20" xfId="2" applyNumberFormat="1" applyFont="1" applyBorder="1" applyAlignment="1" applyProtection="1">
      <alignment horizontal="right" vertical="center"/>
      <protection hidden="1"/>
    </xf>
    <xf numFmtId="3" fontId="43" fillId="0" borderId="30" xfId="2" applyNumberFormat="1" applyFont="1" applyBorder="1" applyAlignment="1" applyProtection="1">
      <alignment horizontal="right" vertical="center"/>
      <protection hidden="1"/>
    </xf>
    <xf numFmtId="0" fontId="38" fillId="0" borderId="68" xfId="3" applyFont="1" applyBorder="1" applyAlignment="1">
      <alignment vertical="center"/>
    </xf>
    <xf numFmtId="3" fontId="38" fillId="0" borderId="28" xfId="3" applyNumberFormat="1" applyFont="1" applyBorder="1" applyAlignment="1">
      <alignment horizontal="right" vertical="center"/>
    </xf>
    <xf numFmtId="3" fontId="38" fillId="0" borderId="6" xfId="3" applyNumberFormat="1" applyFont="1" applyBorder="1" applyAlignment="1">
      <alignment horizontal="right" vertical="center"/>
    </xf>
    <xf numFmtId="3" fontId="38" fillId="0" borderId="68" xfId="3" applyNumberFormat="1" applyFont="1" applyBorder="1" applyAlignment="1">
      <alignment horizontal="right" vertical="center"/>
    </xf>
    <xf numFmtId="3" fontId="43" fillId="0" borderId="30" xfId="3" applyNumberFormat="1" applyFont="1" applyBorder="1" applyAlignment="1">
      <alignment horizontal="right" vertical="center"/>
    </xf>
    <xf numFmtId="0" fontId="38" fillId="0" borderId="35" xfId="7" applyFont="1" applyBorder="1" applyAlignment="1" applyProtection="1">
      <alignment horizontal="center" vertical="center"/>
      <protection hidden="1"/>
    </xf>
    <xf numFmtId="0" fontId="38" fillId="0" borderId="70" xfId="3" applyFont="1" applyBorder="1" applyAlignment="1">
      <alignment vertical="center"/>
    </xf>
    <xf numFmtId="0" fontId="43" fillId="0" borderId="22" xfId="7" applyFont="1" applyBorder="1" applyAlignment="1" applyProtection="1">
      <alignment horizontal="center" vertical="center"/>
      <protection hidden="1"/>
    </xf>
    <xf numFmtId="0" fontId="43" fillId="0" borderId="24" xfId="7" applyFont="1" applyBorder="1" applyAlignment="1" applyProtection="1">
      <alignment horizontal="center" vertical="center"/>
      <protection hidden="1"/>
    </xf>
    <xf numFmtId="3" fontId="43" fillId="0" borderId="29" xfId="7" applyNumberFormat="1" applyFont="1" applyBorder="1" applyAlignment="1" applyProtection="1">
      <alignment horizontal="right" vertical="center"/>
      <protection hidden="1"/>
    </xf>
    <xf numFmtId="3" fontId="43" fillId="0" borderId="20" xfId="7" applyNumberFormat="1" applyFont="1" applyBorder="1" applyAlignment="1" applyProtection="1">
      <alignment horizontal="right" vertical="center"/>
      <protection hidden="1"/>
    </xf>
    <xf numFmtId="0" fontId="43" fillId="0" borderId="60" xfId="7" applyFont="1" applyBorder="1" applyAlignment="1" applyProtection="1">
      <alignment horizontal="center" vertical="center"/>
      <protection hidden="1"/>
    </xf>
    <xf numFmtId="0" fontId="43" fillId="0" borderId="53" xfId="3" applyFont="1" applyBorder="1" applyAlignment="1">
      <alignment horizontal="center" vertical="center"/>
    </xf>
    <xf numFmtId="0" fontId="43" fillId="0" borderId="10" xfId="7" applyFont="1" applyBorder="1" applyAlignment="1" applyProtection="1">
      <alignment horizontal="center" vertical="center"/>
      <protection hidden="1"/>
    </xf>
    <xf numFmtId="3" fontId="43" fillId="0" borderId="3" xfId="3" applyNumberFormat="1" applyFont="1" applyBorder="1" applyAlignment="1">
      <alignment horizontal="right" vertical="center"/>
    </xf>
    <xf numFmtId="3" fontId="43" fillId="0" borderId="61" xfId="3" applyNumberFormat="1" applyFont="1" applyBorder="1" applyAlignment="1">
      <alignment horizontal="right" vertical="center"/>
    </xf>
    <xf numFmtId="0" fontId="44" fillId="0" borderId="26" xfId="7" applyFont="1" applyBorder="1" applyAlignment="1" applyProtection="1">
      <alignment horizontal="center" vertical="center"/>
      <protection hidden="1"/>
    </xf>
    <xf numFmtId="0" fontId="43" fillId="0" borderId="67" xfId="7" applyFont="1" applyBorder="1" applyAlignment="1" applyProtection="1">
      <alignment horizontal="center" vertical="center"/>
      <protection hidden="1"/>
    </xf>
    <xf numFmtId="0" fontId="43" fillId="0" borderId="31" xfId="7" applyFont="1" applyBorder="1" applyAlignment="1" applyProtection="1">
      <alignment vertical="center"/>
      <protection hidden="1"/>
    </xf>
    <xf numFmtId="0" fontId="43" fillId="0" borderId="55" xfId="7" applyFont="1" applyBorder="1" applyAlignment="1" applyProtection="1">
      <alignment vertical="center"/>
      <protection hidden="1"/>
    </xf>
    <xf numFmtId="0" fontId="38" fillId="0" borderId="25" xfId="7" applyFont="1" applyBorder="1" applyAlignment="1" applyProtection="1">
      <alignment horizontal="left" vertical="center"/>
      <protection hidden="1"/>
    </xf>
    <xf numFmtId="0" fontId="38" fillId="0" borderId="60" xfId="7" applyFont="1" applyBorder="1" applyAlignment="1" applyProtection="1">
      <alignment horizontal="left" vertical="center"/>
      <protection hidden="1"/>
    </xf>
    <xf numFmtId="0" fontId="38" fillId="0" borderId="67" xfId="7" applyFont="1" applyBorder="1" applyAlignment="1" applyProtection="1">
      <alignment horizontal="left" vertical="center"/>
      <protection hidden="1"/>
    </xf>
    <xf numFmtId="0" fontId="43" fillId="0" borderId="86" xfId="3" applyFont="1" applyBorder="1" applyAlignment="1">
      <alignment horizontal="center" vertical="center"/>
    </xf>
    <xf numFmtId="3" fontId="43" fillId="0" borderId="45" xfId="3" applyNumberFormat="1" applyFont="1" applyBorder="1" applyAlignment="1">
      <alignment horizontal="right" vertical="center"/>
    </xf>
    <xf numFmtId="3" fontId="43" fillId="0" borderId="1" xfId="3" applyNumberFormat="1" applyFont="1" applyBorder="1" applyAlignment="1">
      <alignment horizontal="right" vertical="center"/>
    </xf>
    <xf numFmtId="0" fontId="43" fillId="0" borderId="68" xfId="7" applyFont="1" applyBorder="1" applyAlignment="1" applyProtection="1">
      <alignment vertical="center"/>
      <protection hidden="1"/>
    </xf>
    <xf numFmtId="0" fontId="43" fillId="0" borderId="41" xfId="3" applyFont="1" applyBorder="1" applyAlignment="1">
      <alignment vertical="center"/>
    </xf>
    <xf numFmtId="0" fontId="38" fillId="0" borderId="48" xfId="7" applyFont="1" applyBorder="1" applyAlignment="1" applyProtection="1">
      <alignment horizontal="left" vertical="center"/>
      <protection hidden="1"/>
    </xf>
    <xf numFmtId="0" fontId="43" fillId="0" borderId="70" xfId="3" applyFont="1" applyBorder="1" applyAlignment="1">
      <alignment vertical="center"/>
    </xf>
    <xf numFmtId="0" fontId="38" fillId="0" borderId="70" xfId="7" applyFont="1" applyBorder="1" applyAlignment="1" applyProtection="1">
      <alignment horizontal="left" vertical="center"/>
      <protection hidden="1"/>
    </xf>
    <xf numFmtId="0" fontId="43" fillId="0" borderId="26" xfId="7" applyFont="1" applyBorder="1" applyAlignment="1" applyProtection="1">
      <alignment vertical="center"/>
      <protection hidden="1"/>
    </xf>
    <xf numFmtId="0" fontId="43" fillId="0" borderId="33" xfId="7" applyFont="1" applyBorder="1" applyAlignment="1" applyProtection="1">
      <alignment horizontal="center" vertical="center"/>
      <protection hidden="1"/>
    </xf>
    <xf numFmtId="0" fontId="43" fillId="0" borderId="40" xfId="7" applyFont="1" applyBorder="1" applyAlignment="1" applyProtection="1">
      <alignment horizontal="center" vertical="center"/>
      <protection hidden="1"/>
    </xf>
    <xf numFmtId="3" fontId="43" fillId="0" borderId="28" xfId="7" applyNumberFormat="1" applyFont="1" applyBorder="1" applyAlignment="1" applyProtection="1">
      <alignment horizontal="right" vertical="center"/>
      <protection hidden="1"/>
    </xf>
    <xf numFmtId="3" fontId="43" fillId="0" borderId="6" xfId="7" applyNumberFormat="1" applyFont="1" applyBorder="1" applyAlignment="1" applyProtection="1">
      <alignment horizontal="right" vertical="center"/>
      <protection hidden="1"/>
    </xf>
    <xf numFmtId="0" fontId="43" fillId="0" borderId="13" xfId="7" applyFont="1" applyBorder="1" applyAlignment="1" applyProtection="1">
      <alignment horizontal="center" vertical="center"/>
      <protection hidden="1"/>
    </xf>
    <xf numFmtId="0" fontId="43" fillId="0" borderId="25" xfId="7" applyFont="1" applyBorder="1" applyAlignment="1" applyProtection="1">
      <alignment vertical="center"/>
      <protection hidden="1"/>
    </xf>
    <xf numFmtId="0" fontId="43" fillId="0" borderId="14" xfId="7" applyFont="1" applyBorder="1" applyAlignment="1" applyProtection="1">
      <alignment horizontal="center" vertical="center"/>
      <protection hidden="1"/>
    </xf>
    <xf numFmtId="0" fontId="43" fillId="0" borderId="15" xfId="7" applyFont="1" applyBorder="1" applyAlignment="1" applyProtection="1">
      <alignment horizontal="center" vertical="center"/>
      <protection hidden="1"/>
    </xf>
    <xf numFmtId="3" fontId="43" fillId="0" borderId="27" xfId="3" applyNumberFormat="1" applyFont="1" applyBorder="1" applyAlignment="1">
      <alignment horizontal="right" vertical="center"/>
    </xf>
    <xf numFmtId="3" fontId="43" fillId="0" borderId="7" xfId="3" applyNumberFormat="1" applyFont="1" applyBorder="1" applyAlignment="1">
      <alignment horizontal="right" vertical="center"/>
    </xf>
    <xf numFmtId="0" fontId="43" fillId="0" borderId="14" xfId="7" applyFont="1" applyBorder="1" applyAlignment="1" applyProtection="1">
      <alignment vertical="center"/>
      <protection hidden="1"/>
    </xf>
    <xf numFmtId="0" fontId="43" fillId="0" borderId="14" xfId="3" applyFont="1" applyBorder="1" applyAlignment="1">
      <alignment vertical="center"/>
    </xf>
    <xf numFmtId="0" fontId="43" fillId="0" borderId="15" xfId="3" applyFont="1" applyBorder="1" applyAlignment="1">
      <alignment vertical="center"/>
    </xf>
    <xf numFmtId="0" fontId="43" fillId="0" borderId="15" xfId="7" applyFont="1" applyBorder="1" applyAlignment="1" applyProtection="1">
      <alignment horizontal="left" vertical="center"/>
      <protection hidden="1"/>
    </xf>
    <xf numFmtId="0" fontId="43" fillId="0" borderId="36" xfId="7" applyFont="1" applyBorder="1" applyAlignment="1" applyProtection="1">
      <alignment horizontal="center" vertical="center"/>
      <protection hidden="1"/>
    </xf>
    <xf numFmtId="0" fontId="43" fillId="0" borderId="34" xfId="7" applyFont="1" applyBorder="1" applyAlignment="1" applyProtection="1">
      <alignment vertical="center"/>
      <protection hidden="1"/>
    </xf>
    <xf numFmtId="0" fontId="43" fillId="0" borderId="34" xfId="3" applyFont="1" applyBorder="1" applyAlignment="1">
      <alignment vertical="center"/>
    </xf>
    <xf numFmtId="0" fontId="43" fillId="0" borderId="35" xfId="3" applyFont="1" applyBorder="1" applyAlignment="1">
      <alignment vertical="center"/>
    </xf>
    <xf numFmtId="3" fontId="43" fillId="0" borderId="57" xfId="3" applyNumberFormat="1" applyFont="1" applyBorder="1" applyAlignment="1">
      <alignment horizontal="right" vertical="center"/>
    </xf>
    <xf numFmtId="3" fontId="43" fillId="0" borderId="4" xfId="3" applyNumberFormat="1" applyFont="1" applyBorder="1" applyAlignment="1">
      <alignment horizontal="right" vertical="center"/>
    </xf>
    <xf numFmtId="3" fontId="44" fillId="0" borderId="27" xfId="7" applyNumberFormat="1" applyFont="1" applyBorder="1" applyAlignment="1" applyProtection="1">
      <alignment horizontal="right" vertical="center"/>
      <protection hidden="1"/>
    </xf>
    <xf numFmtId="3" fontId="43" fillId="0" borderId="27" xfId="2" applyNumberFormat="1" applyFont="1" applyBorder="1" applyAlignment="1" applyProtection="1">
      <alignment horizontal="right" vertical="center"/>
      <protection hidden="1"/>
    </xf>
    <xf numFmtId="3" fontId="43" fillId="0" borderId="1" xfId="2" applyNumberFormat="1" applyFont="1" applyBorder="1" applyAlignment="1" applyProtection="1">
      <alignment horizontal="right" vertical="center"/>
      <protection hidden="1"/>
    </xf>
    <xf numFmtId="0" fontId="38" fillId="0" borderId="39" xfId="7" applyFont="1" applyBorder="1" applyAlignment="1" applyProtection="1">
      <alignment horizontal="center" vertical="center"/>
      <protection hidden="1"/>
    </xf>
    <xf numFmtId="0" fontId="38" fillId="0" borderId="40" xfId="7" applyFont="1" applyBorder="1" applyAlignment="1" applyProtection="1">
      <alignment vertical="center"/>
      <protection hidden="1"/>
    </xf>
    <xf numFmtId="0" fontId="38" fillId="0" borderId="68" xfId="7" applyFont="1" applyBorder="1" applyAlignment="1" applyProtection="1">
      <alignment horizontal="left" vertical="center"/>
      <protection hidden="1"/>
    </xf>
    <xf numFmtId="3" fontId="38" fillId="0" borderId="28" xfId="7" applyNumberFormat="1" applyFont="1" applyBorder="1" applyAlignment="1" applyProtection="1">
      <alignment horizontal="right" vertical="center"/>
      <protection hidden="1"/>
    </xf>
    <xf numFmtId="3" fontId="38" fillId="0" borderId="6" xfId="7" applyNumberFormat="1" applyFont="1" applyBorder="1" applyAlignment="1" applyProtection="1">
      <alignment horizontal="right" vertical="center"/>
      <protection hidden="1"/>
    </xf>
    <xf numFmtId="3" fontId="38" fillId="0" borderId="68" xfId="2" applyNumberFormat="1" applyFont="1" applyBorder="1" applyAlignment="1" applyProtection="1">
      <alignment horizontal="right" vertical="center"/>
      <protection hidden="1"/>
    </xf>
    <xf numFmtId="0" fontId="38" fillId="0" borderId="35" xfId="7" applyFont="1" applyBorder="1" applyAlignment="1" applyProtection="1">
      <alignment vertical="center"/>
      <protection hidden="1"/>
    </xf>
    <xf numFmtId="3" fontId="43" fillId="0" borderId="28" xfId="3" applyNumberFormat="1" applyFont="1" applyBorder="1" applyAlignment="1">
      <alignment horizontal="right" vertical="center"/>
    </xf>
    <xf numFmtId="3" fontId="43" fillId="0" borderId="6" xfId="3" applyNumberFormat="1" applyFont="1" applyBorder="1" applyAlignment="1">
      <alignment horizontal="right" vertical="center"/>
    </xf>
    <xf numFmtId="0" fontId="43" fillId="0" borderId="30" xfId="7" applyFont="1" applyBorder="1" applyAlignment="1" applyProtection="1">
      <alignment vertical="center"/>
      <protection hidden="1"/>
    </xf>
    <xf numFmtId="0" fontId="43" fillId="0" borderId="1" xfId="3" applyFont="1" applyBorder="1" applyAlignment="1">
      <alignment vertical="center"/>
    </xf>
    <xf numFmtId="0" fontId="43" fillId="0" borderId="11" xfId="3" applyFont="1" applyBorder="1" applyAlignment="1">
      <alignment vertical="center"/>
    </xf>
    <xf numFmtId="0" fontId="43" fillId="0" borderId="12" xfId="3" applyFont="1" applyBorder="1" applyAlignment="1">
      <alignment vertical="center"/>
    </xf>
    <xf numFmtId="0" fontId="43" fillId="0" borderId="61" xfId="3" applyFont="1" applyBorder="1" applyAlignment="1">
      <alignment vertical="center"/>
    </xf>
    <xf numFmtId="0" fontId="44" fillId="0" borderId="34" xfId="7" applyFont="1" applyBorder="1" applyAlignment="1" applyProtection="1">
      <alignment horizontal="left" vertical="center"/>
      <protection hidden="1"/>
    </xf>
    <xf numFmtId="0" fontId="43" fillId="0" borderId="82" xfId="3" applyFont="1" applyBorder="1" applyAlignment="1">
      <alignment vertical="center"/>
    </xf>
    <xf numFmtId="0" fontId="43" fillId="0" borderId="83" xfId="3" applyFont="1" applyBorder="1" applyAlignment="1">
      <alignment vertical="center"/>
    </xf>
    <xf numFmtId="0" fontId="43" fillId="0" borderId="46" xfId="3" applyFont="1" applyBorder="1" applyAlignment="1">
      <alignment vertical="center"/>
    </xf>
    <xf numFmtId="0" fontId="43" fillId="0" borderId="49" xfId="7" applyFont="1" applyBorder="1" applyAlignment="1" applyProtection="1">
      <alignment horizontal="left" vertical="center"/>
      <protection hidden="1"/>
    </xf>
    <xf numFmtId="0" fontId="43" fillId="0" borderId="84" xfId="7" applyFont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center" vertical="center"/>
      <protection hidden="1"/>
    </xf>
    <xf numFmtId="3" fontId="31" fillId="5" borderId="29" xfId="2" applyNumberFormat="1" applyFont="1" applyFill="1" applyBorder="1" applyAlignment="1" applyProtection="1">
      <alignment horizontal="right" vertical="center"/>
      <protection hidden="1"/>
    </xf>
    <xf numFmtId="3" fontId="31" fillId="5" borderId="20" xfId="2" applyNumberFormat="1" applyFont="1" applyFill="1" applyBorder="1" applyAlignment="1" applyProtection="1">
      <alignment horizontal="right" vertical="center"/>
      <protection hidden="1"/>
    </xf>
    <xf numFmtId="0" fontId="43" fillId="0" borderId="33" xfId="7" applyFont="1" applyBorder="1" applyAlignment="1" applyProtection="1">
      <alignment vertical="center"/>
      <protection hidden="1"/>
    </xf>
    <xf numFmtId="0" fontId="43" fillId="0" borderId="40" xfId="7" applyFont="1" applyBorder="1" applyAlignment="1" applyProtection="1">
      <alignment vertical="center"/>
      <protection hidden="1"/>
    </xf>
    <xf numFmtId="3" fontId="43" fillId="0" borderId="28" xfId="2" applyNumberFormat="1" applyFont="1" applyFill="1" applyBorder="1" applyAlignment="1" applyProtection="1">
      <alignment horizontal="right" vertical="center"/>
      <protection hidden="1"/>
    </xf>
    <xf numFmtId="3" fontId="43" fillId="0" borderId="6" xfId="2" applyNumberFormat="1" applyFont="1" applyFill="1" applyBorder="1" applyAlignment="1" applyProtection="1">
      <alignment horizontal="right" vertical="center"/>
      <protection hidden="1"/>
    </xf>
    <xf numFmtId="0" fontId="43" fillId="0" borderId="14" xfId="7" applyFont="1" applyBorder="1" applyAlignment="1" applyProtection="1">
      <alignment horizontal="left" vertical="center"/>
      <protection hidden="1"/>
    </xf>
    <xf numFmtId="3" fontId="43" fillId="0" borderId="27" xfId="2" applyNumberFormat="1" applyFont="1" applyFill="1" applyBorder="1" applyAlignment="1" applyProtection="1">
      <alignment horizontal="right" vertical="center"/>
      <protection hidden="1"/>
    </xf>
    <xf numFmtId="0" fontId="43" fillId="6" borderId="23" xfId="7" applyFont="1" applyFill="1" applyBorder="1" applyAlignment="1" applyProtection="1">
      <alignment horizontal="center" vertical="center"/>
      <protection hidden="1"/>
    </xf>
    <xf numFmtId="0" fontId="43" fillId="6" borderId="21" xfId="7" applyFont="1" applyFill="1" applyBorder="1" applyAlignment="1" applyProtection="1">
      <alignment vertical="center"/>
      <protection hidden="1"/>
    </xf>
    <xf numFmtId="0" fontId="43" fillId="6" borderId="20" xfId="7" applyFont="1" applyFill="1" applyBorder="1" applyAlignment="1" applyProtection="1">
      <alignment horizontal="left" vertical="center"/>
      <protection hidden="1"/>
    </xf>
    <xf numFmtId="3" fontId="43" fillId="6" borderId="29" xfId="2" applyNumberFormat="1" applyFont="1" applyFill="1" applyBorder="1" applyAlignment="1" applyProtection="1">
      <alignment horizontal="right" vertical="center"/>
      <protection hidden="1"/>
    </xf>
    <xf numFmtId="3" fontId="43" fillId="6" borderId="20" xfId="2" applyNumberFormat="1" applyFont="1" applyFill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vertical="center"/>
      <protection hidden="1"/>
    </xf>
    <xf numFmtId="0" fontId="43" fillId="6" borderId="30" xfId="7" applyFont="1" applyFill="1" applyBorder="1" applyAlignment="1" applyProtection="1">
      <alignment vertical="center"/>
      <protection hidden="1"/>
    </xf>
    <xf numFmtId="3" fontId="43" fillId="6" borderId="2" xfId="2" applyNumberFormat="1" applyFont="1" applyFill="1" applyBorder="1" applyAlignment="1" applyProtection="1">
      <alignment horizontal="righ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30" xfId="3" applyFont="1" applyFill="1" applyBorder="1" applyAlignment="1">
      <alignment horizontal="left" vertical="center"/>
    </xf>
    <xf numFmtId="3" fontId="43" fillId="6" borderId="30" xfId="2" applyNumberFormat="1" applyFont="1" applyFill="1" applyBorder="1" applyAlignment="1" applyProtection="1">
      <alignment horizontal="right" vertical="center"/>
      <protection hidden="1"/>
    </xf>
    <xf numFmtId="0" fontId="43" fillId="6" borderId="22" xfId="7" applyFont="1" applyFill="1" applyBorder="1" applyAlignment="1" applyProtection="1">
      <alignment vertical="center"/>
      <protection hidden="1"/>
    </xf>
    <xf numFmtId="0" fontId="43" fillId="6" borderId="24" xfId="7" applyFont="1" applyFill="1" applyBorder="1" applyAlignment="1" applyProtection="1">
      <alignment vertical="center"/>
      <protection hidden="1"/>
    </xf>
    <xf numFmtId="0" fontId="43" fillId="6" borderId="23" xfId="7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38" fillId="3" borderId="14" xfId="3" applyFont="1" applyFill="1" applyBorder="1" applyAlignment="1">
      <alignment horizontal="center" vertical="center"/>
    </xf>
    <xf numFmtId="0" fontId="29" fillId="0" borderId="0" xfId="0" applyFont="1" applyAlignment="1">
      <alignment vertical="center"/>
    </xf>
    <xf numFmtId="3" fontId="29" fillId="0" borderId="0" xfId="0" applyNumberFormat="1" applyFont="1" applyAlignment="1">
      <alignment vertical="center"/>
    </xf>
    <xf numFmtId="3" fontId="29" fillId="0" borderId="0" xfId="0" applyNumberFormat="1" applyFont="1" applyAlignment="1">
      <alignment horizontal="right" vertical="center"/>
    </xf>
    <xf numFmtId="0" fontId="43" fillId="6" borderId="14" xfId="7" applyFont="1" applyFill="1" applyBorder="1" applyAlignment="1" applyProtection="1">
      <alignment vertical="center"/>
      <protection hidden="1"/>
    </xf>
    <xf numFmtId="0" fontId="29" fillId="0" borderId="26" xfId="9" applyFont="1" applyBorder="1" applyAlignment="1">
      <alignment vertical="center" wrapText="1"/>
    </xf>
    <xf numFmtId="0" fontId="29" fillId="0" borderId="64" xfId="9" applyFont="1" applyBorder="1" applyAlignment="1">
      <alignment vertical="center" wrapText="1"/>
    </xf>
    <xf numFmtId="0" fontId="29" fillId="0" borderId="25" xfId="9" applyFont="1" applyBorder="1" applyAlignment="1">
      <alignment vertical="center" wrapText="1"/>
    </xf>
    <xf numFmtId="0" fontId="29" fillId="0" borderId="63" xfId="9" applyFont="1" applyBorder="1" applyAlignment="1">
      <alignment vertical="center" wrapText="1"/>
    </xf>
    <xf numFmtId="0" fontId="29" fillId="0" borderId="25" xfId="9" applyFont="1" applyBorder="1" applyAlignment="1">
      <alignment horizontal="left" vertical="center" wrapText="1"/>
    </xf>
    <xf numFmtId="3" fontId="29" fillId="0" borderId="10" xfId="9" applyNumberFormat="1" applyFont="1" applyBorder="1" applyAlignment="1">
      <alignment vertical="center"/>
    </xf>
    <xf numFmtId="0" fontId="35" fillId="11" borderId="20" xfId="9" applyFont="1" applyFill="1" applyBorder="1" applyAlignment="1">
      <alignment horizontal="center" vertical="center"/>
    </xf>
    <xf numFmtId="0" fontId="35" fillId="11" borderId="21" xfId="9" applyFont="1" applyFill="1" applyBorder="1" applyAlignment="1">
      <alignment vertical="center"/>
    </xf>
    <xf numFmtId="3" fontId="35" fillId="11" borderId="20" xfId="9" applyNumberFormat="1" applyFont="1" applyFill="1" applyBorder="1" applyAlignment="1">
      <alignment vertical="center"/>
    </xf>
    <xf numFmtId="3" fontId="29" fillId="0" borderId="68" xfId="0" applyNumberFormat="1" applyFont="1" applyBorder="1" applyAlignment="1">
      <alignment vertical="center"/>
    </xf>
    <xf numFmtId="3" fontId="29" fillId="0" borderId="64" xfId="0" applyNumberFormat="1" applyFont="1" applyBorder="1" applyAlignment="1">
      <alignment vertical="center"/>
    </xf>
    <xf numFmtId="3" fontId="29" fillId="0" borderId="63" xfId="0" applyNumberFormat="1" applyFont="1" applyBorder="1" applyAlignment="1">
      <alignment vertical="center" wrapText="1"/>
    </xf>
    <xf numFmtId="3" fontId="29" fillId="0" borderId="62" xfId="9" applyNumberFormat="1" applyFont="1" applyBorder="1" applyAlignment="1">
      <alignment vertical="center"/>
    </xf>
    <xf numFmtId="0" fontId="38" fillId="0" borderId="15" xfId="7" applyFont="1" applyBorder="1" applyAlignment="1" applyProtection="1">
      <alignment horizontal="left" vertical="center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4" fillId="0" borderId="33" xfId="7" applyFont="1" applyBorder="1" applyAlignment="1" applyProtection="1">
      <alignment vertical="center"/>
      <protection hidden="1"/>
    </xf>
    <xf numFmtId="0" fontId="44" fillId="0" borderId="39" xfId="7" applyFont="1" applyBorder="1" applyAlignment="1" applyProtection="1">
      <alignment vertical="center"/>
      <protection hidden="1"/>
    </xf>
    <xf numFmtId="0" fontId="43" fillId="6" borderId="15" xfId="7" applyFont="1" applyFill="1" applyBorder="1" applyAlignment="1" applyProtection="1">
      <alignment horizontal="left" vertical="center"/>
      <protection hidden="1"/>
    </xf>
    <xf numFmtId="0" fontId="44" fillId="0" borderId="14" xfId="7" applyFont="1" applyBorder="1" applyAlignment="1" applyProtection="1">
      <alignment horizontal="center" vertical="center"/>
      <protection hidden="1"/>
    </xf>
    <xf numFmtId="0" fontId="44" fillId="0" borderId="14" xfId="3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3" fillId="12" borderId="21" xfId="7" applyNumberFormat="1" applyFont="1" applyFill="1" applyBorder="1" applyAlignment="1" applyProtection="1">
      <alignment horizontal="right" vertical="center"/>
      <protection hidden="1"/>
    </xf>
    <xf numFmtId="3" fontId="43" fillId="12" borderId="20" xfId="7" applyNumberFormat="1" applyFont="1" applyFill="1" applyBorder="1" applyAlignment="1" applyProtection="1">
      <alignment horizontal="right" vertical="center"/>
      <protection hidden="1"/>
    </xf>
    <xf numFmtId="0" fontId="38" fillId="3" borderId="34" xfId="3" applyFont="1" applyFill="1" applyBorder="1" applyAlignment="1">
      <alignment horizontal="center" vertical="center"/>
    </xf>
    <xf numFmtId="3" fontId="43" fillId="11" borderId="20" xfId="1" applyFont="1" applyFill="1" applyBorder="1" applyAlignment="1" applyProtection="1">
      <alignment horizontal="right" vertical="center"/>
    </xf>
    <xf numFmtId="0" fontId="43" fillId="6" borderId="13" xfId="7" applyFont="1" applyFill="1" applyBorder="1" applyAlignment="1" applyProtection="1">
      <alignment horizontal="center" vertical="center"/>
      <protection hidden="1"/>
    </xf>
    <xf numFmtId="0" fontId="43" fillId="6" borderId="23" xfId="3" applyFont="1" applyFill="1" applyBorder="1" applyAlignment="1">
      <alignment horizontal="center" vertical="center"/>
    </xf>
    <xf numFmtId="0" fontId="43" fillId="6" borderId="22" xfId="7" applyFont="1" applyFill="1" applyBorder="1" applyAlignment="1" applyProtection="1">
      <alignment horizontal="left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6" borderId="24" xfId="7" applyFont="1" applyFill="1" applyBorder="1" applyAlignment="1" applyProtection="1">
      <alignment horizontal="left" vertical="center"/>
      <protection hidden="1"/>
    </xf>
    <xf numFmtId="0" fontId="43" fillId="6" borderId="60" xfId="7" applyFont="1" applyFill="1" applyBorder="1" applyAlignment="1" applyProtection="1">
      <alignment horizontal="center" vertical="center"/>
      <protection hidden="1"/>
    </xf>
    <xf numFmtId="0" fontId="43" fillId="6" borderId="54" xfId="7" applyFont="1" applyFill="1" applyBorder="1" applyAlignment="1" applyProtection="1">
      <alignment horizontal="left" vertical="center"/>
      <protection hidden="1"/>
    </xf>
    <xf numFmtId="0" fontId="43" fillId="6" borderId="22" xfId="7" applyFont="1" applyFill="1" applyBorder="1" applyAlignment="1" applyProtection="1">
      <alignment horizontal="center" vertical="center"/>
      <protection hidden="1"/>
    </xf>
    <xf numFmtId="0" fontId="38" fillId="0" borderId="35" xfId="7" applyFont="1" applyBorder="1" applyAlignment="1" applyProtection="1">
      <alignment horizontal="left" vertical="center"/>
      <protection hidden="1"/>
    </xf>
    <xf numFmtId="3" fontId="50" fillId="6" borderId="20" xfId="1" applyFont="1" applyFill="1" applyBorder="1" applyAlignment="1" applyProtection="1">
      <alignment horizontal="right" vertical="center"/>
    </xf>
    <xf numFmtId="0" fontId="38" fillId="3" borderId="33" xfId="3" applyFont="1" applyFill="1" applyBorder="1" applyAlignment="1">
      <alignment horizontal="center" vertical="center"/>
    </xf>
    <xf numFmtId="0" fontId="44" fillId="0" borderId="40" xfId="7" applyFont="1" applyBorder="1" applyAlignment="1" applyProtection="1">
      <alignment horizontal="left" vertical="center"/>
      <protection hidden="1"/>
    </xf>
    <xf numFmtId="0" fontId="31" fillId="11" borderId="20" xfId="3" applyFont="1" applyFill="1" applyBorder="1" applyAlignment="1">
      <alignment horizontal="center" vertical="center"/>
    </xf>
    <xf numFmtId="3" fontId="43" fillId="11" borderId="21" xfId="1" applyFont="1" applyFill="1" applyBorder="1" applyAlignment="1" applyProtection="1">
      <alignment horizontal="right" vertical="center"/>
    </xf>
    <xf numFmtId="0" fontId="31" fillId="5" borderId="20" xfId="7" applyFont="1" applyFill="1" applyBorder="1" applyAlignment="1" applyProtection="1">
      <alignment horizontal="center" vertical="center"/>
      <protection hidden="1"/>
    </xf>
    <xf numFmtId="0" fontId="38" fillId="0" borderId="69" xfId="3" applyFont="1" applyBorder="1" applyAlignment="1">
      <alignment vertical="center"/>
    </xf>
    <xf numFmtId="0" fontId="44" fillId="0" borderId="33" xfId="7" applyFont="1" applyBorder="1" applyAlignment="1" applyProtection="1">
      <alignment horizontal="left" vertical="center"/>
      <protection hidden="1"/>
    </xf>
    <xf numFmtId="0" fontId="43" fillId="6" borderId="14" xfId="3" applyFont="1" applyFill="1" applyBorder="1" applyAlignment="1">
      <alignment vertical="center"/>
    </xf>
    <xf numFmtId="3" fontId="43" fillId="6" borderId="7" xfId="3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2" xfId="0" applyNumberFormat="1" applyFont="1" applyBorder="1" applyAlignment="1">
      <alignment vertical="center"/>
    </xf>
    <xf numFmtId="3" fontId="24" fillId="0" borderId="83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38" fillId="0" borderId="14" xfId="7" applyFont="1" applyBorder="1" applyAlignment="1" applyProtection="1">
      <alignment horizontal="left" vertical="center"/>
      <protection hidden="1"/>
    </xf>
    <xf numFmtId="0" fontId="31" fillId="6" borderId="23" xfId="3" applyFont="1" applyFill="1" applyBorder="1" applyAlignment="1">
      <alignment horizontal="center" vertical="center"/>
    </xf>
    <xf numFmtId="0" fontId="31" fillId="6" borderId="22" xfId="7" applyFont="1" applyFill="1" applyBorder="1" applyAlignment="1" applyProtection="1">
      <alignment vertical="center"/>
      <protection hidden="1"/>
    </xf>
    <xf numFmtId="0" fontId="31" fillId="6" borderId="22" xfId="7" applyFont="1" applyFill="1" applyBorder="1" applyAlignment="1" applyProtection="1">
      <alignment horizontal="center" vertical="center"/>
      <protection hidden="1"/>
    </xf>
    <xf numFmtId="0" fontId="31" fillId="6" borderId="24" xfId="7" applyFont="1" applyFill="1" applyBorder="1" applyAlignment="1" applyProtection="1">
      <alignment horizontal="left" vertical="center"/>
      <protection hidden="1"/>
    </xf>
    <xf numFmtId="3" fontId="31" fillId="6" borderId="20" xfId="1" applyFont="1" applyFill="1" applyBorder="1" applyAlignment="1" applyProtection="1">
      <alignment horizontal="right" vertical="center"/>
    </xf>
    <xf numFmtId="3" fontId="43" fillId="0" borderId="7" xfId="3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>
      <alignment horizontal="center" vertical="center"/>
    </xf>
    <xf numFmtId="3" fontId="43" fillId="0" borderId="42" xfId="7" applyNumberFormat="1" applyFont="1" applyBorder="1" applyAlignment="1" applyProtection="1">
      <alignment horizontal="right" vertical="center"/>
      <protection hidden="1"/>
    </xf>
    <xf numFmtId="0" fontId="44" fillId="0" borderId="33" xfId="7" applyFont="1" applyBorder="1" applyAlignment="1" applyProtection="1">
      <alignment horizontal="center" vertical="center"/>
      <protection hidden="1"/>
    </xf>
    <xf numFmtId="0" fontId="43" fillId="0" borderId="33" xfId="7" applyFont="1" applyBorder="1" applyAlignment="1" applyProtection="1">
      <alignment horizontal="left" vertical="center"/>
      <protection hidden="1"/>
    </xf>
    <xf numFmtId="0" fontId="43" fillId="0" borderId="40" xfId="7" applyFont="1" applyBorder="1" applyAlignment="1" applyProtection="1">
      <alignment horizontal="left" vertical="center"/>
      <protection hidden="1"/>
    </xf>
    <xf numFmtId="0" fontId="43" fillId="3" borderId="14" xfId="3" applyFont="1" applyFill="1" applyBorder="1" applyAlignment="1">
      <alignment horizontal="center" vertical="center"/>
    </xf>
    <xf numFmtId="0" fontId="43" fillId="0" borderId="34" xfId="7" applyFont="1" applyBorder="1" applyAlignment="1" applyProtection="1">
      <alignment horizontal="center" vertical="center"/>
      <protection hidden="1"/>
    </xf>
    <xf numFmtId="0" fontId="43" fillId="0" borderId="35" xfId="7" applyFont="1" applyBorder="1" applyAlignment="1" applyProtection="1">
      <alignment horizontal="left" vertical="center"/>
      <protection hidden="1"/>
    </xf>
    <xf numFmtId="3" fontId="43" fillId="0" borderId="74" xfId="7" applyNumberFormat="1" applyFont="1" applyBorder="1" applyAlignment="1" applyProtection="1">
      <alignment horizontal="right" vertical="center"/>
      <protection hidden="1"/>
    </xf>
    <xf numFmtId="3" fontId="43" fillId="0" borderId="4" xfId="7" applyNumberFormat="1" applyFont="1" applyBorder="1" applyAlignment="1" applyProtection="1">
      <alignment horizontal="right" vertical="center"/>
      <protection hidden="1"/>
    </xf>
    <xf numFmtId="0" fontId="43" fillId="0" borderId="14" xfId="3" applyFont="1" applyBorder="1" applyAlignment="1" applyProtection="1">
      <alignment horizontal="center" vertical="center"/>
      <protection hidden="1"/>
    </xf>
    <xf numFmtId="0" fontId="43" fillId="0" borderId="11" xfId="7" applyFont="1" applyBorder="1" applyAlignment="1" applyProtection="1">
      <alignment vertical="center"/>
      <protection hidden="1"/>
    </xf>
    <xf numFmtId="0" fontId="43" fillId="0" borderId="12" xfId="7" applyFont="1" applyBorder="1" applyAlignment="1" applyProtection="1">
      <alignment vertical="center"/>
      <protection hidden="1"/>
    </xf>
    <xf numFmtId="0" fontId="43" fillId="6" borderId="18" xfId="3" applyFont="1" applyFill="1" applyBorder="1" applyAlignment="1" applyProtection="1">
      <alignment horizontal="center" vertical="center"/>
      <protection hidden="1"/>
    </xf>
    <xf numFmtId="0" fontId="43" fillId="6" borderId="19" xfId="3" applyFont="1" applyFill="1" applyBorder="1" applyAlignment="1">
      <alignment vertical="center"/>
    </xf>
    <xf numFmtId="0" fontId="45" fillId="13" borderId="29" xfId="7" applyFont="1" applyFill="1" applyBorder="1" applyAlignment="1" applyProtection="1">
      <alignment horizontal="center" vertical="center"/>
      <protection hidden="1"/>
    </xf>
    <xf numFmtId="0" fontId="45" fillId="13" borderId="47" xfId="7" applyFont="1" applyFill="1" applyBorder="1" applyAlignment="1" applyProtection="1">
      <alignment vertical="center"/>
      <protection hidden="1"/>
    </xf>
    <xf numFmtId="0" fontId="45" fillId="13" borderId="21" xfId="7" applyFont="1" applyFill="1" applyBorder="1" applyAlignment="1" applyProtection="1">
      <alignment vertical="center"/>
      <protection hidden="1"/>
    </xf>
    <xf numFmtId="0" fontId="45" fillId="13" borderId="30" xfId="7" applyFont="1" applyFill="1" applyBorder="1" applyAlignment="1" applyProtection="1">
      <alignment vertical="center"/>
      <protection hidden="1"/>
    </xf>
    <xf numFmtId="0" fontId="31" fillId="13" borderId="30" xfId="7" applyFont="1" applyFill="1" applyBorder="1" applyAlignment="1" applyProtection="1">
      <alignment vertical="center"/>
      <protection hidden="1"/>
    </xf>
    <xf numFmtId="3" fontId="31" fillId="13" borderId="29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 wrapText="1"/>
      <protection hidden="1"/>
    </xf>
    <xf numFmtId="3" fontId="31" fillId="13" borderId="20" xfId="2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horizontal="center" vertical="center"/>
      <protection hidden="1"/>
    </xf>
    <xf numFmtId="0" fontId="45" fillId="13" borderId="47" xfId="3" applyFont="1" applyFill="1" applyBorder="1" applyAlignment="1" applyProtection="1">
      <alignment vertical="center"/>
      <protection hidden="1"/>
    </xf>
    <xf numFmtId="0" fontId="45" fillId="13" borderId="21" xfId="3" applyFont="1" applyFill="1" applyBorder="1" applyAlignment="1" applyProtection="1">
      <alignment vertical="center"/>
      <protection hidden="1"/>
    </xf>
    <xf numFmtId="0" fontId="45" fillId="13" borderId="30" xfId="3" applyFont="1" applyFill="1" applyBorder="1" applyAlignment="1" applyProtection="1">
      <alignment vertical="center"/>
      <protection hidden="1"/>
    </xf>
    <xf numFmtId="3" fontId="45" fillId="13" borderId="20" xfId="7" applyNumberFormat="1" applyFont="1" applyFill="1" applyBorder="1" applyAlignment="1" applyProtection="1">
      <alignment horizontal="right" vertical="center"/>
      <protection hidden="1"/>
    </xf>
    <xf numFmtId="0" fontId="45" fillId="13" borderId="29" xfId="3" applyFont="1" applyFill="1" applyBorder="1" applyAlignment="1" applyProtection="1">
      <alignment vertical="center"/>
      <protection hidden="1"/>
    </xf>
    <xf numFmtId="0" fontId="45" fillId="13" borderId="29" xfId="3" applyFont="1" applyFill="1" applyBorder="1" applyAlignment="1">
      <alignment horizontal="center" vertical="center"/>
    </xf>
    <xf numFmtId="0" fontId="45" fillId="13" borderId="47" xfId="3" applyFont="1" applyFill="1" applyBorder="1" applyAlignment="1">
      <alignment vertical="center"/>
    </xf>
    <xf numFmtId="0" fontId="45" fillId="13" borderId="21" xfId="3" applyFont="1" applyFill="1" applyBorder="1" applyAlignment="1">
      <alignment vertical="center"/>
    </xf>
    <xf numFmtId="0" fontId="45" fillId="13" borderId="30" xfId="3" applyFont="1" applyFill="1" applyBorder="1" applyAlignment="1">
      <alignment vertical="center"/>
    </xf>
    <xf numFmtId="3" fontId="45" fillId="13" borderId="20" xfId="2" applyNumberFormat="1" applyFont="1" applyFill="1" applyBorder="1" applyAlignment="1" applyProtection="1">
      <alignment horizontal="right" vertical="center" wrapText="1"/>
    </xf>
    <xf numFmtId="3" fontId="43" fillId="6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2" xfId="7" applyNumberFormat="1" applyFont="1" applyBorder="1" applyAlignment="1" applyProtection="1">
      <alignment horizontal="right" vertical="center"/>
      <protection hidden="1"/>
    </xf>
    <xf numFmtId="3" fontId="44" fillId="0" borderId="42" xfId="7" applyNumberFormat="1" applyFont="1" applyBorder="1" applyAlignment="1" applyProtection="1">
      <alignment horizontal="right" vertical="center"/>
      <protection hidden="1"/>
    </xf>
    <xf numFmtId="3" fontId="43" fillId="0" borderId="42" xfId="3" applyNumberFormat="1" applyFont="1" applyBorder="1" applyAlignment="1" applyProtection="1">
      <alignment horizontal="right" vertical="center"/>
      <protection hidden="1"/>
    </xf>
    <xf numFmtId="3" fontId="38" fillId="0" borderId="42" xfId="7" applyNumberFormat="1" applyFont="1" applyBorder="1" applyAlignment="1" applyProtection="1">
      <alignment horizontal="right" vertical="center"/>
      <protection hidden="1"/>
    </xf>
    <xf numFmtId="3" fontId="45" fillId="13" borderId="21" xfId="2" applyNumberFormat="1" applyFont="1" applyFill="1" applyBorder="1" applyAlignment="1" applyProtection="1">
      <alignment horizontal="right" vertical="center" wrapText="1"/>
    </xf>
    <xf numFmtId="3" fontId="38" fillId="0" borderId="74" xfId="7" applyNumberFormat="1" applyFont="1" applyBorder="1" applyAlignment="1" applyProtection="1">
      <alignment horizontal="right" vertical="center"/>
      <protection hidden="1"/>
    </xf>
    <xf numFmtId="3" fontId="44" fillId="0" borderId="0" xfId="7" applyNumberFormat="1" applyFont="1" applyAlignment="1" applyProtection="1">
      <alignment horizontal="right" vertical="center"/>
      <protection hidden="1"/>
    </xf>
    <xf numFmtId="3" fontId="45" fillId="13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72" xfId="3" applyNumberFormat="1" applyFont="1" applyBorder="1" applyAlignment="1">
      <alignment horizontal="right" vertical="center"/>
    </xf>
    <xf numFmtId="3" fontId="43" fillId="0" borderId="42" xfId="3" applyNumberFormat="1" applyFont="1" applyBorder="1" applyAlignment="1">
      <alignment horizontal="right" vertical="center"/>
    </xf>
    <xf numFmtId="3" fontId="43" fillId="6" borderId="42" xfId="3" applyNumberFormat="1" applyFont="1" applyFill="1" applyBorder="1" applyAlignment="1">
      <alignment horizontal="right" vertical="center"/>
    </xf>
    <xf numFmtId="3" fontId="43" fillId="6" borderId="74" xfId="3" applyNumberFormat="1" applyFont="1" applyFill="1" applyBorder="1" applyAlignment="1">
      <alignment horizontal="right" vertical="center"/>
    </xf>
    <xf numFmtId="3" fontId="31" fillId="13" borderId="21" xfId="2" applyNumberFormat="1" applyFont="1" applyFill="1" applyBorder="1" applyAlignment="1" applyProtection="1">
      <alignment horizontal="right" vertical="center"/>
      <protection hidden="1"/>
    </xf>
    <xf numFmtId="3" fontId="31" fillId="5" borderId="21" xfId="7" applyNumberFormat="1" applyFont="1" applyFill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>
      <alignment horizontal="right" vertical="center"/>
    </xf>
    <xf numFmtId="3" fontId="43" fillId="0" borderId="41" xfId="7" applyNumberFormat="1" applyFont="1" applyBorder="1" applyAlignment="1" applyProtection="1">
      <alignment horizontal="right" vertical="center"/>
      <protection hidden="1"/>
    </xf>
    <xf numFmtId="3" fontId="43" fillId="0" borderId="41" xfId="3" applyNumberFormat="1" applyFont="1" applyBorder="1" applyAlignment="1" applyProtection="1">
      <alignment horizontal="right" vertical="center"/>
      <protection hidden="1"/>
    </xf>
    <xf numFmtId="3" fontId="45" fillId="13" borderId="30" xfId="2" applyNumberFormat="1" applyFont="1" applyFill="1" applyBorder="1" applyAlignment="1" applyProtection="1">
      <alignment horizontal="right" vertical="center" wrapText="1"/>
    </xf>
    <xf numFmtId="3" fontId="43" fillId="12" borderId="30" xfId="7" applyNumberFormat="1" applyFont="1" applyFill="1" applyBorder="1" applyAlignment="1" applyProtection="1">
      <alignment horizontal="right" vertical="center"/>
      <protection hidden="1"/>
    </xf>
    <xf numFmtId="3" fontId="43" fillId="0" borderId="68" xfId="3" applyNumberFormat="1" applyFont="1" applyBorder="1" applyAlignment="1">
      <alignment horizontal="right" vertical="center"/>
    </xf>
    <xf numFmtId="3" fontId="45" fillId="13" borderId="30" xfId="7" applyNumberFormat="1" applyFont="1" applyFill="1" applyBorder="1" applyAlignment="1" applyProtection="1">
      <alignment horizontal="right" vertical="center"/>
      <protection hidden="1"/>
    </xf>
    <xf numFmtId="3" fontId="43" fillId="11" borderId="30" xfId="1" applyFont="1" applyFill="1" applyBorder="1" applyAlignment="1" applyProtection="1">
      <alignment horizontal="right" vertical="center"/>
    </xf>
    <xf numFmtId="3" fontId="43" fillId="6" borderId="41" xfId="3" applyNumberFormat="1" applyFont="1" applyFill="1" applyBorder="1" applyAlignment="1">
      <alignment horizontal="right" vertical="center"/>
    </xf>
    <xf numFmtId="3" fontId="43" fillId="6" borderId="20" xfId="7" applyNumberFormat="1" applyFont="1" applyFill="1" applyBorder="1" applyAlignment="1" applyProtection="1">
      <alignment horizontal="right" vertical="center"/>
      <protection hidden="1"/>
    </xf>
    <xf numFmtId="3" fontId="44" fillId="0" borderId="5" xfId="7" applyNumberFormat="1" applyFont="1" applyBorder="1" applyAlignment="1" applyProtection="1">
      <alignment horizontal="right" vertical="center"/>
      <protection hidden="1"/>
    </xf>
    <xf numFmtId="3" fontId="43" fillId="6" borderId="4" xfId="3" applyNumberFormat="1" applyFont="1" applyFill="1" applyBorder="1" applyAlignment="1">
      <alignment horizontal="right" vertical="center"/>
    </xf>
    <xf numFmtId="3" fontId="43" fillId="0" borderId="29" xfId="3" applyNumberFormat="1" applyFont="1" applyBorder="1" applyAlignment="1">
      <alignment horizontal="right" vertical="center"/>
    </xf>
    <xf numFmtId="3" fontId="44" fillId="0" borderId="7" xfId="2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38" fillId="0" borderId="27" xfId="2" applyNumberFormat="1" applyFont="1" applyBorder="1" applyAlignment="1" applyProtection="1">
      <alignment horizontal="right" vertical="center"/>
      <protection hidden="1"/>
    </xf>
    <xf numFmtId="3" fontId="44" fillId="0" borderId="4" xfId="2" applyNumberFormat="1" applyFont="1" applyBorder="1" applyAlignment="1" applyProtection="1">
      <alignment horizontal="right" vertical="center"/>
      <protection hidden="1"/>
    </xf>
    <xf numFmtId="3" fontId="44" fillId="0" borderId="41" xfId="3" applyNumberFormat="1" applyFont="1" applyBorder="1" applyAlignment="1">
      <alignment horizontal="right" vertical="center"/>
    </xf>
    <xf numFmtId="3" fontId="44" fillId="0" borderId="68" xfId="3" applyNumberFormat="1" applyFont="1" applyBorder="1" applyAlignment="1">
      <alignment horizontal="right" vertical="center"/>
    </xf>
    <xf numFmtId="3" fontId="44" fillId="0" borderId="74" xfId="7" applyNumberFormat="1" applyFont="1" applyBorder="1" applyAlignment="1" applyProtection="1">
      <alignment horizontal="right" vertical="center"/>
      <protection hidden="1"/>
    </xf>
    <xf numFmtId="3" fontId="43" fillId="0" borderId="3" xfId="7" applyNumberFormat="1" applyFont="1" applyBorder="1" applyAlignment="1" applyProtection="1">
      <alignment horizontal="right" vertical="center"/>
      <protection hidden="1"/>
    </xf>
    <xf numFmtId="3" fontId="44" fillId="0" borderId="75" xfId="7" applyNumberFormat="1" applyFont="1" applyBorder="1" applyAlignment="1" applyProtection="1">
      <alignment horizontal="right" vertical="center"/>
      <protection hidden="1"/>
    </xf>
    <xf numFmtId="3" fontId="38" fillId="0" borderId="3" xfId="7" applyNumberFormat="1" applyFont="1" applyBorder="1" applyAlignment="1" applyProtection="1">
      <alignment horizontal="right" vertical="center"/>
      <protection hidden="1"/>
    </xf>
    <xf numFmtId="3" fontId="38" fillId="0" borderId="75" xfId="7" applyNumberFormat="1" applyFont="1" applyBorder="1" applyAlignment="1" applyProtection="1">
      <alignment horizontal="right" vertical="center"/>
      <protection hidden="1"/>
    </xf>
    <xf numFmtId="3" fontId="31" fillId="6" borderId="29" xfId="1" applyFont="1" applyFill="1" applyBorder="1" applyAlignment="1" applyProtection="1">
      <alignment horizontal="right" vertical="center"/>
    </xf>
    <xf numFmtId="3" fontId="31" fillId="6" borderId="30" xfId="1" applyFont="1" applyFill="1" applyBorder="1" applyAlignment="1" applyProtection="1">
      <alignment horizontal="right" vertical="center"/>
    </xf>
    <xf numFmtId="3" fontId="31" fillId="5" borderId="20" xfId="7" applyNumberFormat="1" applyFont="1" applyFill="1" applyBorder="1" applyAlignment="1" applyProtection="1">
      <alignment horizontal="right" vertical="center"/>
      <protection hidden="1"/>
    </xf>
    <xf numFmtId="3" fontId="12" fillId="6" borderId="20" xfId="6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1" fillId="14" borderId="23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3" fontId="51" fillId="14" borderId="29" xfId="7" applyNumberFormat="1" applyFont="1" applyFill="1" applyBorder="1" applyAlignment="1" applyProtection="1">
      <alignment horizontal="center" vertical="center" wrapText="1"/>
      <protection hidden="1"/>
    </xf>
    <xf numFmtId="3" fontId="51" fillId="14" borderId="20" xfId="7" applyNumberFormat="1" applyFont="1" applyFill="1" applyBorder="1" applyAlignment="1" applyProtection="1">
      <alignment horizontal="center" vertical="center" wrapText="1"/>
      <protection hidden="1"/>
    </xf>
    <xf numFmtId="3" fontId="52" fillId="14" borderId="30" xfId="0" applyNumberFormat="1" applyFont="1" applyFill="1" applyBorder="1" applyAlignment="1">
      <alignment horizontal="center" vertical="center" wrapText="1"/>
    </xf>
    <xf numFmtId="3" fontId="51" fillId="14" borderId="21" xfId="7" applyNumberFormat="1" applyFont="1" applyFill="1" applyBorder="1" applyAlignment="1" applyProtection="1">
      <alignment horizontal="center" vertical="center" wrapText="1"/>
      <protection hidden="1"/>
    </xf>
    <xf numFmtId="0" fontId="34" fillId="0" borderId="0" xfId="0" applyFont="1"/>
    <xf numFmtId="0" fontId="43" fillId="6" borderId="20" xfId="7" applyFont="1" applyFill="1" applyBorder="1" applyAlignment="1" applyProtection="1">
      <alignment horizontal="center" vertical="center"/>
      <protection hidden="1"/>
    </xf>
    <xf numFmtId="0" fontId="45" fillId="13" borderId="2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vertical="center"/>
      <protection hidden="1"/>
    </xf>
    <xf numFmtId="3" fontId="43" fillId="0" borderId="21" xfId="7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3" fontId="44" fillId="0" borderId="56" xfId="7" applyNumberFormat="1" applyFont="1" applyBorder="1" applyAlignment="1" applyProtection="1">
      <alignment horizontal="right" vertical="center"/>
      <protection hidden="1"/>
    </xf>
    <xf numFmtId="0" fontId="43" fillId="0" borderId="15" xfId="7" applyFont="1" applyBorder="1" applyAlignment="1" applyProtection="1">
      <alignment vertical="center"/>
      <protection hidden="1"/>
    </xf>
    <xf numFmtId="0" fontId="44" fillId="0" borderId="41" xfId="3" applyFont="1" applyBorder="1" applyAlignment="1">
      <alignment vertical="center"/>
    </xf>
    <xf numFmtId="0" fontId="44" fillId="0" borderId="70" xfId="3" applyFont="1" applyBorder="1" applyAlignment="1">
      <alignment vertical="center"/>
    </xf>
    <xf numFmtId="3" fontId="44" fillId="0" borderId="57" xfId="7" applyNumberFormat="1" applyFont="1" applyBorder="1" applyAlignment="1" applyProtection="1">
      <alignment horizontal="right" vertical="center"/>
      <protection hidden="1"/>
    </xf>
    <xf numFmtId="3" fontId="44" fillId="0" borderId="4" xfId="7" applyNumberFormat="1" applyFont="1" applyBorder="1" applyAlignment="1" applyProtection="1">
      <alignment horizontal="right" vertical="center"/>
      <protection hidden="1"/>
    </xf>
    <xf numFmtId="3" fontId="43" fillId="0" borderId="68" xfId="7" applyNumberFormat="1" applyFont="1" applyBorder="1" applyAlignment="1" applyProtection="1">
      <alignment horizontal="right" vertical="center"/>
      <protection hidden="1"/>
    </xf>
    <xf numFmtId="3" fontId="50" fillId="6" borderId="29" xfId="1" applyFont="1" applyFill="1" applyBorder="1" applyAlignment="1" applyProtection="1">
      <alignment horizontal="right" vertical="center"/>
    </xf>
    <xf numFmtId="3" fontId="43" fillId="0" borderId="20" xfId="3" applyNumberFormat="1" applyFont="1" applyBorder="1" applyAlignment="1">
      <alignment horizontal="right" vertical="center"/>
    </xf>
    <xf numFmtId="0" fontId="13" fillId="0" borderId="0" xfId="4" applyFont="1" applyAlignment="1">
      <alignment horizontal="right" vertical="center"/>
    </xf>
    <xf numFmtId="0" fontId="10" fillId="6" borderId="20" xfId="6" applyFont="1" applyFill="1" applyBorder="1" applyAlignment="1">
      <alignment horizontal="center" vertical="center"/>
    </xf>
    <xf numFmtId="0" fontId="12" fillId="6" borderId="20" xfId="6" applyFont="1" applyFill="1" applyBorder="1" applyAlignment="1">
      <alignment vertical="center"/>
    </xf>
    <xf numFmtId="3" fontId="12" fillId="6" borderId="23" xfId="6" applyNumberFormat="1" applyFont="1" applyFill="1" applyBorder="1" applyAlignment="1">
      <alignment vertical="center"/>
    </xf>
    <xf numFmtId="0" fontId="53" fillId="11" borderId="21" xfId="9" applyFont="1" applyFill="1" applyBorder="1" applyAlignment="1">
      <alignment vertical="center"/>
    </xf>
    <xf numFmtId="0" fontId="53" fillId="5" borderId="21" xfId="9" applyFont="1" applyFill="1" applyBorder="1" applyAlignment="1">
      <alignment vertical="center"/>
    </xf>
    <xf numFmtId="0" fontId="7" fillId="0" borderId="0" xfId="6" applyFont="1" applyAlignment="1">
      <alignment vertical="center"/>
    </xf>
    <xf numFmtId="0" fontId="20" fillId="0" borderId="0" xfId="6" applyFont="1" applyAlignment="1">
      <alignment vertical="center"/>
    </xf>
    <xf numFmtId="0" fontId="29" fillId="0" borderId="0" xfId="9" applyFont="1" applyAlignment="1">
      <alignment horizontal="right"/>
    </xf>
    <xf numFmtId="0" fontId="32" fillId="0" borderId="0" xfId="6" applyFont="1"/>
    <xf numFmtId="0" fontId="13" fillId="0" borderId="0" xfId="4" applyFont="1" applyAlignment="1">
      <alignment vertical="center"/>
    </xf>
    <xf numFmtId="3" fontId="24" fillId="0" borderId="64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11" fillId="0" borderId="82" xfId="0" applyNumberFormat="1" applyFont="1" applyBorder="1" applyAlignment="1">
      <alignment vertical="center"/>
    </xf>
    <xf numFmtId="3" fontId="11" fillId="0" borderId="46" xfId="0" applyNumberFormat="1" applyFont="1" applyBorder="1" applyAlignment="1">
      <alignment vertical="center"/>
    </xf>
    <xf numFmtId="3" fontId="24" fillId="0" borderId="71" xfId="0" applyNumberFormat="1" applyFont="1" applyBorder="1" applyAlignment="1">
      <alignment vertical="center"/>
    </xf>
    <xf numFmtId="3" fontId="11" fillId="0" borderId="67" xfId="0" applyNumberFormat="1" applyFont="1" applyBorder="1" applyAlignment="1">
      <alignment vertical="center"/>
    </xf>
    <xf numFmtId="3" fontId="11" fillId="0" borderId="79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3" fillId="6" borderId="29" xfId="7" applyNumberFormat="1" applyFont="1" applyFill="1" applyBorder="1" applyAlignment="1" applyProtection="1">
      <alignment horizontal="right" vertical="center"/>
      <protection hidden="1"/>
    </xf>
    <xf numFmtId="3" fontId="43" fillId="6" borderId="30" xfId="7" applyNumberFormat="1" applyFont="1" applyFill="1" applyBorder="1" applyAlignment="1" applyProtection="1">
      <alignment horizontal="right" vertical="center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4" fillId="0" borderId="14" xfId="7" applyFont="1" applyBorder="1" applyAlignment="1" applyProtection="1">
      <alignment horizontal="center" vertical="top"/>
      <protection hidden="1"/>
    </xf>
    <xf numFmtId="3" fontId="38" fillId="0" borderId="78" xfId="7" applyNumberFormat="1" applyFont="1" applyBorder="1" applyAlignment="1" applyProtection="1">
      <alignment horizontal="right" vertical="center"/>
      <protection hidden="1"/>
    </xf>
    <xf numFmtId="3" fontId="38" fillId="0" borderId="2" xfId="7" applyNumberFormat="1" applyFont="1" applyBorder="1" applyAlignment="1" applyProtection="1">
      <alignment horizontal="right" vertical="center"/>
      <protection hidden="1"/>
    </xf>
    <xf numFmtId="0" fontId="44" fillId="0" borderId="34" xfId="7" applyFont="1" applyBorder="1" applyAlignment="1" applyProtection="1">
      <alignment horizontal="center" vertical="top"/>
      <protection hidden="1"/>
    </xf>
    <xf numFmtId="0" fontId="44" fillId="0" borderId="60" xfId="7" applyFont="1" applyBorder="1" applyAlignment="1" applyProtection="1">
      <alignment horizontal="center" vertical="center"/>
      <protection hidden="1"/>
    </xf>
    <xf numFmtId="0" fontId="7" fillId="0" borderId="0" xfId="6" applyFont="1" applyAlignment="1">
      <alignment horizontal="center"/>
    </xf>
    <xf numFmtId="0" fontId="38" fillId="0" borderId="34" xfId="7" applyFont="1" applyBorder="1" applyAlignment="1" applyProtection="1">
      <alignment horizontal="left" vertical="center"/>
      <protection hidden="1"/>
    </xf>
    <xf numFmtId="0" fontId="44" fillId="0" borderId="4" xfId="7" applyFont="1" applyBorder="1" applyAlignment="1" applyProtection="1">
      <alignment horizontal="left" vertical="center"/>
      <protection hidden="1"/>
    </xf>
    <xf numFmtId="3" fontId="38" fillId="0" borderId="4" xfId="2" applyNumberFormat="1" applyFont="1" applyBorder="1" applyAlignment="1" applyProtection="1">
      <alignment horizontal="right" vertical="center"/>
      <protection hidden="1"/>
    </xf>
    <xf numFmtId="0" fontId="43" fillId="6" borderId="29" xfId="7" applyFont="1" applyFill="1" applyBorder="1" applyAlignment="1" applyProtection="1">
      <alignment horizontal="center" vertical="center"/>
      <protection hidden="1"/>
    </xf>
    <xf numFmtId="0" fontId="17" fillId="4" borderId="29" xfId="6" applyFont="1" applyFill="1" applyBorder="1" applyAlignment="1">
      <alignment horizontal="center" vertical="center"/>
    </xf>
    <xf numFmtId="0" fontId="17" fillId="4" borderId="31" xfId="6" applyFont="1" applyFill="1" applyBorder="1" applyAlignment="1">
      <alignment horizontal="center" vertical="center"/>
    </xf>
    <xf numFmtId="0" fontId="17" fillId="4" borderId="22" xfId="6" applyFont="1" applyFill="1" applyBorder="1" applyAlignment="1">
      <alignment horizontal="center" vertical="center"/>
    </xf>
    <xf numFmtId="0" fontId="44" fillId="0" borderId="55" xfId="7" applyFont="1" applyBorder="1" applyAlignment="1" applyProtection="1">
      <alignment horizontal="center" vertical="top"/>
      <protection hidden="1"/>
    </xf>
    <xf numFmtId="0" fontId="38" fillId="0" borderId="41" xfId="7" applyFont="1" applyBorder="1" applyAlignment="1" applyProtection="1">
      <alignment horizontal="center" vertical="center"/>
      <protection hidden="1"/>
    </xf>
    <xf numFmtId="0" fontId="38" fillId="0" borderId="68" xfId="7" applyFont="1" applyBorder="1" applyAlignment="1" applyProtection="1">
      <alignment horizontal="center" vertical="center"/>
      <protection hidden="1"/>
    </xf>
    <xf numFmtId="0" fontId="38" fillId="0" borderId="63" xfId="7" applyFont="1" applyBorder="1" applyAlignment="1" applyProtection="1">
      <alignment horizontal="center" vertical="center"/>
      <protection hidden="1"/>
    </xf>
    <xf numFmtId="0" fontId="38" fillId="0" borderId="80" xfId="7" applyFont="1" applyBorder="1" applyAlignment="1" applyProtection="1">
      <alignment vertical="center"/>
      <protection hidden="1"/>
    </xf>
    <xf numFmtId="0" fontId="38" fillId="0" borderId="95" xfId="7" applyFont="1" applyBorder="1" applyAlignment="1" applyProtection="1">
      <alignment vertical="center"/>
      <protection hidden="1"/>
    </xf>
    <xf numFmtId="0" fontId="43" fillId="0" borderId="0" xfId="7" applyFont="1" applyAlignment="1" applyProtection="1">
      <alignment vertical="center"/>
      <protection hidden="1"/>
    </xf>
    <xf numFmtId="0" fontId="43" fillId="0" borderId="0" xfId="3" applyFont="1" applyAlignment="1">
      <alignment vertical="center"/>
    </xf>
    <xf numFmtId="0" fontId="43" fillId="0" borderId="69" xfId="3" applyFont="1" applyBorder="1" applyAlignment="1">
      <alignment vertical="center"/>
    </xf>
    <xf numFmtId="3" fontId="43" fillId="0" borderId="51" xfId="3" applyNumberFormat="1" applyFont="1" applyBorder="1" applyAlignment="1">
      <alignment horizontal="right" vertical="center"/>
    </xf>
    <xf numFmtId="3" fontId="43" fillId="0" borderId="5" xfId="3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7" borderId="78" xfId="0" applyNumberFormat="1" applyFont="1" applyFill="1" applyBorder="1" applyAlignment="1">
      <alignment vertical="center"/>
    </xf>
    <xf numFmtId="3" fontId="11" fillId="7" borderId="65" xfId="0" applyNumberFormat="1" applyFont="1" applyFill="1" applyBorder="1" applyAlignment="1">
      <alignment vertical="center"/>
    </xf>
    <xf numFmtId="3" fontId="11" fillId="7" borderId="79" xfId="0" applyNumberFormat="1" applyFont="1" applyFill="1" applyBorder="1" applyAlignment="1">
      <alignment vertical="center"/>
    </xf>
    <xf numFmtId="3" fontId="11" fillId="0" borderId="12" xfId="0" applyNumberFormat="1" applyFont="1" applyBorder="1" applyAlignment="1">
      <alignment vertical="center"/>
    </xf>
    <xf numFmtId="3" fontId="11" fillId="7" borderId="96" xfId="0" applyNumberFormat="1" applyFont="1" applyFill="1" applyBorder="1" applyAlignment="1">
      <alignment vertical="center"/>
    </xf>
    <xf numFmtId="3" fontId="16" fillId="0" borderId="51" xfId="0" applyNumberFormat="1" applyFont="1" applyBorder="1" applyAlignment="1">
      <alignment vertical="center"/>
    </xf>
    <xf numFmtId="3" fontId="54" fillId="0" borderId="0" xfId="0" applyNumberFormat="1" applyFont="1" applyAlignment="1">
      <alignment horizontal="right"/>
    </xf>
    <xf numFmtId="3" fontId="38" fillId="0" borderId="2" xfId="2" applyNumberFormat="1" applyFont="1" applyBorder="1" applyAlignment="1" applyProtection="1">
      <alignment horizontal="right" vertical="center"/>
      <protection hidden="1"/>
    </xf>
    <xf numFmtId="3" fontId="11" fillId="10" borderId="8" xfId="0" applyNumberFormat="1" applyFont="1" applyFill="1" applyBorder="1" applyAlignment="1">
      <alignment vertical="center"/>
    </xf>
    <xf numFmtId="3" fontId="19" fillId="0" borderId="30" xfId="0" applyNumberFormat="1" applyFont="1" applyBorder="1" applyAlignment="1">
      <alignment vertical="center"/>
    </xf>
    <xf numFmtId="3" fontId="19" fillId="0" borderId="58" xfId="0" applyNumberFormat="1" applyFont="1" applyBorder="1" applyAlignment="1">
      <alignment vertical="center"/>
    </xf>
    <xf numFmtId="3" fontId="19" fillId="2" borderId="70" xfId="0" applyNumberFormat="1" applyFont="1" applyFill="1" applyBorder="1" applyAlignment="1">
      <alignment vertical="center"/>
    </xf>
    <xf numFmtId="3" fontId="24" fillId="0" borderId="46" xfId="0" applyNumberFormat="1" applyFont="1" applyBorder="1" applyAlignment="1">
      <alignment vertical="center"/>
    </xf>
    <xf numFmtId="3" fontId="24" fillId="0" borderId="41" xfId="0" applyNumberFormat="1" applyFont="1" applyBorder="1" applyAlignment="1">
      <alignment vertical="center"/>
    </xf>
    <xf numFmtId="3" fontId="6" fillId="2" borderId="57" xfId="0" applyNumberFormat="1" applyFont="1" applyFill="1" applyBorder="1" applyAlignment="1">
      <alignment vertical="center"/>
    </xf>
    <xf numFmtId="3" fontId="6" fillId="0" borderId="85" xfId="0" applyNumberFormat="1" applyFont="1" applyBorder="1" applyAlignment="1">
      <alignment vertical="center"/>
    </xf>
    <xf numFmtId="3" fontId="6" fillId="0" borderId="63" xfId="0" applyNumberFormat="1" applyFont="1" applyBorder="1" applyAlignment="1">
      <alignment vertical="center"/>
    </xf>
    <xf numFmtId="3" fontId="6" fillId="0" borderId="45" xfId="0" applyNumberFormat="1" applyFont="1" applyBorder="1" applyAlignment="1">
      <alignment vertical="center"/>
    </xf>
    <xf numFmtId="3" fontId="6" fillId="0" borderId="27" xfId="0" applyNumberFormat="1" applyFont="1" applyBorder="1" applyAlignment="1">
      <alignment vertical="center"/>
    </xf>
    <xf numFmtId="49" fontId="15" fillId="0" borderId="27" xfId="6" applyNumberFormat="1" applyFont="1" applyBorder="1" applyAlignment="1">
      <alignment horizontal="right" vertical="center"/>
    </xf>
    <xf numFmtId="3" fontId="15" fillId="0" borderId="14" xfId="6" applyNumberFormat="1" applyFont="1" applyBorder="1" applyAlignment="1">
      <alignment horizontal="right" vertical="center"/>
    </xf>
    <xf numFmtId="3" fontId="12" fillId="6" borderId="22" xfId="6" applyNumberFormat="1" applyFont="1" applyFill="1" applyBorder="1" applyAlignment="1">
      <alignment vertical="center"/>
    </xf>
    <xf numFmtId="3" fontId="12" fillId="6" borderId="31" xfId="6" applyNumberFormat="1" applyFont="1" applyFill="1" applyBorder="1" applyAlignment="1">
      <alignment vertical="center"/>
    </xf>
    <xf numFmtId="3" fontId="27" fillId="0" borderId="61" xfId="6" applyNumberFormat="1" applyFont="1" applyBorder="1" applyAlignment="1">
      <alignment horizontal="right" vertical="center"/>
    </xf>
    <xf numFmtId="3" fontId="27" fillId="0" borderId="41" xfId="6" applyNumberFormat="1" applyFont="1" applyBorder="1" applyAlignment="1">
      <alignment horizontal="right" vertical="center"/>
    </xf>
    <xf numFmtId="3" fontId="12" fillId="6" borderId="29" xfId="6" applyNumberFormat="1" applyFont="1" applyFill="1" applyBorder="1" applyAlignment="1">
      <alignment vertical="center"/>
    </xf>
    <xf numFmtId="3" fontId="27" fillId="0" borderId="14" xfId="6" applyNumberFormat="1" applyFont="1" applyBorder="1" applyAlignment="1">
      <alignment horizontal="right" vertical="center"/>
    </xf>
    <xf numFmtId="49" fontId="12" fillId="6" borderId="29" xfId="6" applyNumberFormat="1" applyFont="1" applyFill="1" applyBorder="1" applyAlignment="1">
      <alignment horizontal="right" vertical="center"/>
    </xf>
    <xf numFmtId="0" fontId="51" fillId="14" borderId="47" xfId="7" applyFont="1" applyFill="1" applyBorder="1" applyAlignment="1" applyProtection="1">
      <alignment horizontal="center" vertical="center" wrapText="1"/>
      <protection hidden="1"/>
    </xf>
    <xf numFmtId="0" fontId="51" fillId="14" borderId="21" xfId="7" applyFont="1" applyFill="1" applyBorder="1" applyAlignment="1" applyProtection="1">
      <alignment horizontal="center" vertical="center" wrapText="1"/>
      <protection hidden="1"/>
    </xf>
    <xf numFmtId="0" fontId="51" fillId="14" borderId="30" xfId="7" applyFont="1" applyFill="1" applyBorder="1" applyAlignment="1" applyProtection="1">
      <alignment horizontal="center" vertical="center" wrapText="1"/>
      <protection hidden="1"/>
    </xf>
    <xf numFmtId="0" fontId="31" fillId="5" borderId="21" xfId="7" applyFont="1" applyFill="1" applyBorder="1" applyAlignment="1" applyProtection="1">
      <alignment horizontal="left" vertical="center"/>
      <protection hidden="1"/>
    </xf>
    <xf numFmtId="0" fontId="31" fillId="5" borderId="30" xfId="7" applyFont="1" applyFill="1" applyBorder="1" applyAlignment="1" applyProtection="1">
      <alignment horizontal="left" vertical="center"/>
      <protection hidden="1"/>
    </xf>
    <xf numFmtId="0" fontId="38" fillId="0" borderId="63" xfId="7" applyFont="1" applyBorder="1" applyAlignment="1" applyProtection="1">
      <alignment horizontal="left" vertical="center"/>
      <protection hidden="1"/>
    </xf>
    <xf numFmtId="0" fontId="38" fillId="0" borderId="42" xfId="7" applyFont="1" applyBorder="1" applyAlignment="1" applyProtection="1">
      <alignment horizontal="left" vertical="center"/>
      <protection hidden="1"/>
    </xf>
    <xf numFmtId="0" fontId="38" fillId="0" borderId="41" xfId="7" applyFont="1" applyBorder="1" applyAlignment="1" applyProtection="1">
      <alignment horizontal="left" vertical="center"/>
      <protection hidden="1"/>
    </xf>
    <xf numFmtId="0" fontId="43" fillId="0" borderId="42" xfId="7" applyFont="1" applyBorder="1" applyAlignment="1" applyProtection="1">
      <alignment horizontal="left" vertical="center"/>
      <protection hidden="1"/>
    </xf>
    <xf numFmtId="0" fontId="43" fillId="0" borderId="41" xfId="7" applyFont="1" applyBorder="1" applyAlignment="1" applyProtection="1">
      <alignment horizontal="left" vertical="center"/>
      <protection hidden="1"/>
    </xf>
    <xf numFmtId="0" fontId="44" fillId="0" borderId="63" xfId="7" applyFont="1" applyBorder="1" applyAlignment="1" applyProtection="1">
      <alignment horizontal="left" vertical="center"/>
      <protection hidden="1"/>
    </xf>
    <xf numFmtId="0" fontId="44" fillId="0" borderId="41" xfId="7" applyFont="1" applyBorder="1" applyAlignment="1" applyProtection="1">
      <alignment horizontal="left" vertical="center"/>
      <protection hidden="1"/>
    </xf>
    <xf numFmtId="0" fontId="43" fillId="0" borderId="63" xfId="7" applyFont="1" applyBorder="1" applyAlignment="1" applyProtection="1">
      <alignment horizontal="left" vertical="center"/>
      <protection hidden="1"/>
    </xf>
    <xf numFmtId="0" fontId="44" fillId="0" borderId="34" xfId="7" applyFont="1" applyBorder="1" applyAlignment="1" applyProtection="1">
      <alignment horizontal="center" vertical="center"/>
      <protection hidden="1"/>
    </xf>
    <xf numFmtId="0" fontId="44" fillId="0" borderId="53" xfId="7" applyFont="1" applyBorder="1" applyAlignment="1" applyProtection="1">
      <alignment horizontal="center" vertical="center"/>
      <protection hidden="1"/>
    </xf>
    <xf numFmtId="0" fontId="44" fillId="0" borderId="79" xfId="7" applyFont="1" applyBorder="1" applyAlignment="1" applyProtection="1">
      <alignment horizontal="center" vertical="center"/>
      <protection hidden="1"/>
    </xf>
    <xf numFmtId="0" fontId="43" fillId="0" borderId="80" xfId="7" applyFont="1" applyBorder="1" applyAlignment="1" applyProtection="1">
      <alignment horizontal="left" vertical="center"/>
      <protection hidden="1"/>
    </xf>
    <xf numFmtId="0" fontId="43" fillId="0" borderId="95" xfId="7" applyFont="1" applyBorder="1" applyAlignment="1" applyProtection="1">
      <alignment horizontal="left" vertical="center"/>
      <protection hidden="1"/>
    </xf>
    <xf numFmtId="0" fontId="43" fillId="0" borderId="94" xfId="7" applyFont="1" applyBorder="1" applyAlignment="1" applyProtection="1">
      <alignment horizontal="left" vertical="center"/>
      <protection hidden="1"/>
    </xf>
    <xf numFmtId="0" fontId="43" fillId="0" borderId="36" xfId="7" applyFont="1" applyBorder="1" applyAlignment="1" applyProtection="1">
      <alignment horizontal="center" vertical="top"/>
      <protection hidden="1"/>
    </xf>
    <xf numFmtId="0" fontId="43" fillId="0" borderId="60" xfId="7" applyFont="1" applyBorder="1" applyAlignment="1" applyProtection="1">
      <alignment horizontal="center" vertical="top"/>
      <protection hidden="1"/>
    </xf>
    <xf numFmtId="0" fontId="43" fillId="0" borderId="67" xfId="7" applyFont="1" applyBorder="1" applyAlignment="1" applyProtection="1">
      <alignment horizontal="center" vertical="top"/>
      <protection hidden="1"/>
    </xf>
    <xf numFmtId="0" fontId="43" fillId="6" borderId="47" xfId="7" applyFont="1" applyFill="1" applyBorder="1" applyAlignment="1" applyProtection="1">
      <alignment horizontal="left" vertical="center"/>
      <protection hidden="1"/>
    </xf>
    <xf numFmtId="0" fontId="43" fillId="6" borderId="21" xfId="7" applyFont="1" applyFill="1" applyBorder="1" applyAlignment="1" applyProtection="1">
      <alignment horizontal="left" vertical="center"/>
      <protection hidden="1"/>
    </xf>
    <xf numFmtId="0" fontId="43" fillId="6" borderId="30" xfId="7" applyFont="1" applyFill="1" applyBorder="1" applyAlignment="1" applyProtection="1">
      <alignment horizontal="left" vertical="center"/>
      <protection hidden="1"/>
    </xf>
    <xf numFmtId="0" fontId="43" fillId="6" borderId="29" xfId="7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3" fillId="3" borderId="21" xfId="7" applyFont="1" applyFill="1" applyBorder="1" applyAlignment="1" applyProtection="1">
      <alignment horizontal="center" vertical="center" wrapText="1"/>
      <protection hidden="1"/>
    </xf>
    <xf numFmtId="0" fontId="43" fillId="3" borderId="30" xfId="7" applyFont="1" applyFill="1" applyBorder="1" applyAlignment="1" applyProtection="1">
      <alignment horizontal="center" vertical="center" wrapText="1"/>
      <protection hidden="1"/>
    </xf>
    <xf numFmtId="0" fontId="43" fillId="0" borderId="21" xfId="7" applyFont="1" applyBorder="1" applyAlignment="1" applyProtection="1">
      <alignment horizontal="left" vertical="center"/>
      <protection hidden="1"/>
    </xf>
    <xf numFmtId="0" fontId="43" fillId="0" borderId="30" xfId="7" applyFont="1" applyBorder="1" applyAlignment="1" applyProtection="1">
      <alignment horizontal="left" vertical="center"/>
      <protection hidden="1"/>
    </xf>
    <xf numFmtId="0" fontId="44" fillId="0" borderId="42" xfId="7" applyFont="1" applyBorder="1" applyAlignment="1" applyProtection="1">
      <alignment horizontal="left" vertical="center"/>
      <protection hidden="1"/>
    </xf>
    <xf numFmtId="0" fontId="38" fillId="0" borderId="34" xfId="7" applyFont="1" applyBorder="1" applyAlignment="1" applyProtection="1">
      <alignment horizontal="center" vertical="center"/>
      <protection hidden="1"/>
    </xf>
    <xf numFmtId="0" fontId="38" fillId="0" borderId="53" xfId="7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4" fillId="0" borderId="64" xfId="7" applyFont="1" applyBorder="1" applyAlignment="1" applyProtection="1">
      <alignment horizontal="left" vertical="center"/>
      <protection hidden="1"/>
    </xf>
    <xf numFmtId="0" fontId="44" fillId="0" borderId="72" xfId="7" applyFont="1" applyBorder="1" applyAlignment="1" applyProtection="1">
      <alignment horizontal="left" vertical="center"/>
      <protection hidden="1"/>
    </xf>
    <xf numFmtId="0" fontId="43" fillId="0" borderId="72" xfId="7" applyFont="1" applyBorder="1" applyAlignment="1" applyProtection="1">
      <alignment horizontal="left" vertical="center"/>
      <protection hidden="1"/>
    </xf>
    <xf numFmtId="0" fontId="43" fillId="0" borderId="68" xfId="7" applyFont="1" applyBorder="1" applyAlignment="1" applyProtection="1">
      <alignment horizontal="left" vertical="center"/>
      <protection hidden="1"/>
    </xf>
    <xf numFmtId="0" fontId="38" fillId="0" borderId="81" xfId="3" applyFont="1" applyBorder="1" applyAlignment="1" applyProtection="1">
      <alignment horizontal="center" vertical="center"/>
      <protection hidden="1"/>
    </xf>
    <xf numFmtId="0" fontId="38" fillId="0" borderId="67" xfId="3" applyFont="1" applyBorder="1" applyAlignment="1" applyProtection="1">
      <alignment horizontal="center" vertical="center"/>
      <protection hidden="1"/>
    </xf>
    <xf numFmtId="0" fontId="43" fillId="3" borderId="81" xfId="3" applyFont="1" applyFill="1" applyBorder="1" applyAlignment="1">
      <alignment horizontal="center" vertical="center"/>
    </xf>
    <xf numFmtId="0" fontId="43" fillId="3" borderId="60" xfId="3" applyFont="1" applyFill="1" applyBorder="1" applyAlignment="1">
      <alignment horizontal="center" vertical="center"/>
    </xf>
    <xf numFmtId="0" fontId="43" fillId="3" borderId="67" xfId="3" applyFont="1" applyFill="1" applyBorder="1" applyAlignment="1">
      <alignment horizontal="center" vertical="center"/>
    </xf>
    <xf numFmtId="0" fontId="43" fillId="3" borderId="34" xfId="3" applyFont="1" applyFill="1" applyBorder="1" applyAlignment="1">
      <alignment horizontal="center" vertical="top"/>
    </xf>
    <xf numFmtId="0" fontId="43" fillId="3" borderId="53" xfId="3" applyFont="1" applyFill="1" applyBorder="1" applyAlignment="1">
      <alignment horizontal="center" vertical="top"/>
    </xf>
    <xf numFmtId="0" fontId="43" fillId="3" borderId="79" xfId="3" applyFont="1" applyFill="1" applyBorder="1" applyAlignment="1">
      <alignment horizontal="center" vertical="top"/>
    </xf>
    <xf numFmtId="0" fontId="43" fillId="3" borderId="33" xfId="3" applyFont="1" applyFill="1" applyBorder="1" applyAlignment="1">
      <alignment horizontal="center" vertical="top"/>
    </xf>
    <xf numFmtId="0" fontId="43" fillId="0" borderId="34" xfId="7" applyFont="1" applyBorder="1" applyAlignment="1" applyProtection="1">
      <alignment horizontal="center" vertical="top"/>
      <protection hidden="1"/>
    </xf>
    <xf numFmtId="0" fontId="43" fillId="0" borderId="53" xfId="7" applyFont="1" applyBorder="1" applyAlignment="1" applyProtection="1">
      <alignment horizontal="center" vertical="top"/>
      <protection hidden="1"/>
    </xf>
    <xf numFmtId="0" fontId="43" fillId="0" borderId="33" xfId="7" applyFont="1" applyBorder="1" applyAlignment="1" applyProtection="1">
      <alignment horizontal="center" vertical="top"/>
      <protection hidden="1"/>
    </xf>
    <xf numFmtId="0" fontId="50" fillId="0" borderId="34" xfId="7" applyFont="1" applyBorder="1" applyAlignment="1" applyProtection="1">
      <alignment horizontal="center" vertical="top"/>
      <protection hidden="1"/>
    </xf>
    <xf numFmtId="0" fontId="50" fillId="0" borderId="53" xfId="7" applyFont="1" applyBorder="1" applyAlignment="1" applyProtection="1">
      <alignment horizontal="center" vertical="top"/>
      <protection hidden="1"/>
    </xf>
    <xf numFmtId="0" fontId="50" fillId="0" borderId="33" xfId="7" applyFont="1" applyBorder="1" applyAlignment="1" applyProtection="1">
      <alignment horizontal="center" vertical="top"/>
      <protection hidden="1"/>
    </xf>
    <xf numFmtId="0" fontId="43" fillId="0" borderId="79" xfId="7" applyFont="1" applyBorder="1" applyAlignment="1" applyProtection="1">
      <alignment horizontal="center" vertical="top"/>
      <protection hidden="1"/>
    </xf>
    <xf numFmtId="0" fontId="43" fillId="6" borderId="80" xfId="7" applyFont="1" applyFill="1" applyBorder="1" applyAlignment="1" applyProtection="1">
      <alignment horizontal="left" vertical="center"/>
      <protection hidden="1"/>
    </xf>
    <xf numFmtId="0" fontId="43" fillId="6" borderId="95" xfId="7" applyFont="1" applyFill="1" applyBorder="1" applyAlignment="1" applyProtection="1">
      <alignment horizontal="left" vertical="center"/>
      <protection hidden="1"/>
    </xf>
    <xf numFmtId="0" fontId="43" fillId="6" borderId="77" xfId="7" applyFont="1" applyFill="1" applyBorder="1" applyAlignment="1" applyProtection="1">
      <alignment horizontal="left" vertical="center"/>
      <protection hidden="1"/>
    </xf>
    <xf numFmtId="0" fontId="31" fillId="12" borderId="29" xfId="7" applyFont="1" applyFill="1" applyBorder="1" applyAlignment="1" applyProtection="1">
      <alignment horizontal="center" vertical="center"/>
      <protection hidden="1"/>
    </xf>
    <xf numFmtId="0" fontId="31" fillId="12" borderId="21" xfId="7" applyFont="1" applyFill="1" applyBorder="1" applyAlignment="1" applyProtection="1">
      <alignment horizontal="center" vertical="center"/>
      <protection hidden="1"/>
    </xf>
    <xf numFmtId="0" fontId="31" fillId="12" borderId="30" xfId="7" applyFont="1" applyFill="1" applyBorder="1" applyAlignment="1" applyProtection="1">
      <alignment horizontal="center" vertical="center"/>
      <protection hidden="1"/>
    </xf>
    <xf numFmtId="0" fontId="43" fillId="6" borderId="31" xfId="7" applyFont="1" applyFill="1" applyBorder="1" applyAlignment="1" applyProtection="1">
      <alignment horizontal="left" vertical="center"/>
      <protection hidden="1"/>
    </xf>
    <xf numFmtId="0" fontId="43" fillId="0" borderId="81" xfId="3" applyFont="1" applyBorder="1" applyAlignment="1" applyProtection="1">
      <alignment horizontal="center" vertical="center"/>
      <protection hidden="1"/>
    </xf>
    <xf numFmtId="0" fontId="43" fillId="0" borderId="60" xfId="3" applyFont="1" applyBorder="1" applyAlignment="1" applyProtection="1">
      <alignment horizontal="center" vertical="center"/>
      <protection hidden="1"/>
    </xf>
    <xf numFmtId="0" fontId="43" fillId="0" borderId="39" xfId="3" applyFont="1" applyBorder="1" applyAlignment="1" applyProtection="1">
      <alignment horizontal="center" vertical="center"/>
      <protection hidden="1"/>
    </xf>
    <xf numFmtId="0" fontId="43" fillId="0" borderId="82" xfId="7" applyFont="1" applyBorder="1" applyAlignment="1" applyProtection="1">
      <alignment horizontal="center" vertical="top"/>
      <protection hidden="1"/>
    </xf>
    <xf numFmtId="0" fontId="43" fillId="0" borderId="67" xfId="3" applyFont="1" applyBorder="1" applyAlignment="1" applyProtection="1">
      <alignment horizontal="center" vertical="center"/>
      <protection hidden="1"/>
    </xf>
    <xf numFmtId="49" fontId="11" fillId="9" borderId="51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69" xfId="0" applyNumberFormat="1" applyFont="1" applyFill="1" applyBorder="1" applyAlignment="1">
      <alignment horizontal="center" vertical="center"/>
    </xf>
    <xf numFmtId="0" fontId="38" fillId="0" borderId="62" xfId="7" applyFont="1" applyBorder="1" applyAlignment="1" applyProtection="1">
      <alignment horizontal="left" vertical="center"/>
      <protection hidden="1"/>
    </xf>
    <xf numFmtId="0" fontId="38" fillId="0" borderId="49" xfId="7" applyFont="1" applyBorder="1" applyAlignment="1" applyProtection="1">
      <alignment horizontal="left" vertical="center"/>
      <protection hidden="1"/>
    </xf>
    <xf numFmtId="0" fontId="38" fillId="0" borderId="80" xfId="7" applyFont="1" applyBorder="1" applyAlignment="1" applyProtection="1">
      <alignment horizontal="left" vertical="center"/>
      <protection hidden="1"/>
    </xf>
    <xf numFmtId="0" fontId="38" fillId="0" borderId="77" xfId="7" applyFont="1" applyBorder="1" applyAlignment="1" applyProtection="1">
      <alignment horizontal="left" vertical="center"/>
      <protection hidden="1"/>
    </xf>
    <xf numFmtId="0" fontId="31" fillId="5" borderId="47" xfId="7" applyFont="1" applyFill="1" applyBorder="1" applyAlignment="1" applyProtection="1">
      <alignment horizontal="left" vertical="center"/>
      <protection hidden="1"/>
    </xf>
    <xf numFmtId="0" fontId="43" fillId="3" borderId="47" xfId="3" applyFont="1" applyFill="1" applyBorder="1" applyAlignment="1">
      <alignment horizontal="center" vertical="center"/>
    </xf>
    <xf numFmtId="0" fontId="43" fillId="3" borderId="21" xfId="3" applyFont="1" applyFill="1" applyBorder="1" applyAlignment="1">
      <alignment horizontal="center" vertical="center"/>
    </xf>
    <xf numFmtId="0" fontId="43" fillId="3" borderId="31" xfId="3" applyFont="1" applyFill="1" applyBorder="1" applyAlignment="1">
      <alignment horizontal="center" vertical="center"/>
    </xf>
    <xf numFmtId="0" fontId="43" fillId="6" borderId="53" xfId="7" applyFont="1" applyFill="1" applyBorder="1" applyAlignment="1" applyProtection="1">
      <alignment horizontal="left" vertical="center"/>
      <protection hidden="1"/>
    </xf>
    <xf numFmtId="0" fontId="43" fillId="0" borderId="25" xfId="7" applyFont="1" applyBorder="1" applyAlignment="1" applyProtection="1">
      <alignment horizontal="left" vertical="center"/>
      <protection hidden="1"/>
    </xf>
    <xf numFmtId="0" fontId="51" fillId="14" borderId="47" xfId="3" applyFont="1" applyFill="1" applyBorder="1" applyAlignment="1">
      <alignment horizontal="center" vertical="center"/>
    </xf>
    <xf numFmtId="0" fontId="51" fillId="14" borderId="21" xfId="3" applyFont="1" applyFill="1" applyBorder="1" applyAlignment="1">
      <alignment horizontal="center" vertical="center"/>
    </xf>
    <xf numFmtId="0" fontId="51" fillId="14" borderId="31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1" xfId="0" applyFont="1" applyBorder="1" applyAlignment="1">
      <alignment horizontal="center" vertical="center"/>
    </xf>
    <xf numFmtId="0" fontId="8" fillId="0" borderId="29" xfId="6" applyFont="1" applyBorder="1" applyAlignment="1">
      <alignment horizontal="center" vertical="center" wrapText="1"/>
    </xf>
    <xf numFmtId="0" fontId="8" fillId="0" borderId="21" xfId="6" applyFont="1" applyBorder="1" applyAlignment="1">
      <alignment horizontal="center" vertical="center" wrapText="1"/>
    </xf>
    <xf numFmtId="0" fontId="8" fillId="0" borderId="30" xfId="6" applyFont="1" applyBorder="1" applyAlignment="1">
      <alignment horizontal="center" vertical="center" wrapText="1"/>
    </xf>
    <xf numFmtId="0" fontId="25" fillId="0" borderId="45" xfId="6" applyFont="1" applyBorder="1" applyAlignment="1">
      <alignment horizontal="center" vertical="center" wrapText="1"/>
    </xf>
    <xf numFmtId="0" fontId="25" fillId="0" borderId="78" xfId="6" applyFont="1" applyBorder="1" applyAlignment="1">
      <alignment horizontal="center" vertical="center" wrapText="1"/>
    </xf>
    <xf numFmtId="0" fontId="7" fillId="0" borderId="0" xfId="6" applyFont="1" applyAlignment="1">
      <alignment horizontal="center"/>
    </xf>
    <xf numFmtId="0" fontId="32" fillId="0" borderId="0" xfId="6" applyFont="1" applyAlignment="1">
      <alignment horizontal="center"/>
    </xf>
    <xf numFmtId="0" fontId="20" fillId="0" borderId="0" xfId="6" applyFont="1" applyAlignment="1">
      <alignment horizontal="center" vertical="center"/>
    </xf>
    <xf numFmtId="0" fontId="29" fillId="0" borderId="3" xfId="9" applyFont="1" applyBorder="1" applyAlignment="1">
      <alignment horizontal="center" vertical="center" wrapText="1"/>
    </xf>
    <xf numFmtId="0" fontId="36" fillId="0" borderId="75" xfId="9" applyFont="1" applyBorder="1" applyAlignment="1">
      <alignment horizontal="center" vertical="center" wrapText="1"/>
    </xf>
    <xf numFmtId="0" fontId="29" fillId="0" borderId="49" xfId="9" applyFont="1" applyBorder="1" applyAlignment="1">
      <alignment horizontal="center" vertical="center" wrapText="1"/>
    </xf>
    <xf numFmtId="0" fontId="36" fillId="0" borderId="77" xfId="9" applyFont="1" applyBorder="1" applyAlignment="1">
      <alignment horizontal="center" vertical="center" wrapText="1"/>
    </xf>
    <xf numFmtId="0" fontId="29" fillId="0" borderId="12" xfId="9" applyFont="1" applyBorder="1" applyAlignment="1">
      <alignment horizontal="center" vertical="center" wrapText="1"/>
    </xf>
    <xf numFmtId="0" fontId="36" fillId="0" borderId="80" xfId="9" applyFont="1" applyBorder="1" applyAlignment="1">
      <alignment horizontal="center" vertical="center" wrapText="1"/>
    </xf>
    <xf numFmtId="0" fontId="19" fillId="0" borderId="29" xfId="9" applyFont="1" applyBorder="1" applyAlignment="1">
      <alignment horizontal="center" vertical="center" wrapText="1"/>
    </xf>
    <xf numFmtId="0" fontId="29" fillId="0" borderId="21" xfId="9" applyFont="1" applyBorder="1" applyAlignment="1">
      <alignment horizontal="center" vertical="center" wrapText="1"/>
    </xf>
    <xf numFmtId="0" fontId="35" fillId="0" borderId="29" xfId="9" applyFont="1" applyBorder="1" applyAlignment="1">
      <alignment horizontal="center" vertical="center" wrapText="1"/>
    </xf>
    <xf numFmtId="0" fontId="35" fillId="0" borderId="21" xfId="9" applyFont="1" applyBorder="1" applyAlignment="1">
      <alignment horizontal="center" vertical="center" wrapText="1"/>
    </xf>
    <xf numFmtId="0" fontId="35" fillId="0" borderId="30" xfId="9" applyFont="1" applyBorder="1" applyAlignment="1">
      <alignment horizontal="center" vertical="center" wrapText="1"/>
    </xf>
    <xf numFmtId="0" fontId="35" fillId="6" borderId="29" xfId="9" applyFont="1" applyFill="1" applyBorder="1" applyAlignment="1">
      <alignment horizontal="center" vertical="center"/>
    </xf>
    <xf numFmtId="0" fontId="35" fillId="6" borderId="21" xfId="9" applyFont="1" applyFill="1" applyBorder="1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21" fillId="0" borderId="1" xfId="6" applyFont="1" applyBorder="1" applyAlignment="1">
      <alignment horizontal="center" vertical="center" wrapText="1"/>
    </xf>
    <xf numFmtId="0" fontId="21" fillId="0" borderId="5" xfId="6" applyFont="1" applyBorder="1" applyAlignment="1">
      <alignment horizontal="center" vertical="center" wrapText="1"/>
    </xf>
    <xf numFmtId="0" fontId="21" fillId="0" borderId="2" xfId="6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0" fontId="8" fillId="0" borderId="5" xfId="6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25" fillId="0" borderId="82" xfId="6" applyFont="1" applyBorder="1" applyAlignment="1">
      <alignment horizontal="center" vertical="center" wrapText="1"/>
    </xf>
    <xf numFmtId="0" fontId="25" fillId="0" borderId="79" xfId="6" applyFont="1" applyBorder="1" applyAlignment="1">
      <alignment horizontal="center" vertical="center" wrapText="1"/>
    </xf>
    <xf numFmtId="0" fontId="25" fillId="0" borderId="46" xfId="6" applyFont="1" applyBorder="1" applyAlignment="1">
      <alignment horizontal="center" vertical="center" wrapText="1"/>
    </xf>
    <xf numFmtId="0" fontId="25" fillId="0" borderId="97" xfId="6" applyFont="1" applyBorder="1" applyAlignment="1">
      <alignment horizontal="center" vertical="center" wrapText="1"/>
    </xf>
    <xf numFmtId="0" fontId="22" fillId="7" borderId="1" xfId="6" applyFont="1" applyFill="1" applyBorder="1" applyAlignment="1">
      <alignment horizontal="center" vertical="center" wrapText="1"/>
    </xf>
    <xf numFmtId="0" fontId="22" fillId="7" borderId="2" xfId="6" applyFont="1" applyFill="1" applyBorder="1" applyAlignment="1">
      <alignment horizontal="center" vertical="center" wrapText="1"/>
    </xf>
    <xf numFmtId="0" fontId="25" fillId="0" borderId="84" xfId="6" applyFont="1" applyBorder="1" applyAlignment="1">
      <alignment horizontal="center" vertical="center" wrapText="1"/>
    </xf>
    <xf numFmtId="0" fontId="25" fillId="0" borderId="65" xfId="6" applyFont="1" applyBorder="1" applyAlignment="1">
      <alignment horizontal="center" vertical="center" wrapText="1"/>
    </xf>
    <xf numFmtId="0" fontId="25" fillId="0" borderId="83" xfId="6" applyFont="1" applyBorder="1" applyAlignment="1">
      <alignment horizontal="center" vertical="center" wrapText="1"/>
    </xf>
    <xf numFmtId="0" fontId="22" fillId="0" borderId="71" xfId="6" applyFont="1" applyBorder="1" applyAlignment="1">
      <alignment horizontal="center" vertical="center" wrapText="1"/>
    </xf>
    <xf numFmtId="0" fontId="22" fillId="7" borderId="5" xfId="6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 applyAlignment="1">
      <alignment horizontal="right"/>
    </xf>
    <xf numFmtId="0" fontId="55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56" fillId="0" borderId="0" xfId="0" applyFont="1" applyAlignment="1">
      <alignment horizontal="center"/>
    </xf>
    <xf numFmtId="0" fontId="56" fillId="0" borderId="0" xfId="0" applyFont="1"/>
    <xf numFmtId="0" fontId="57" fillId="0" borderId="0" xfId="0" applyFont="1" applyAlignment="1">
      <alignment horizontal="centerContinuous"/>
    </xf>
    <xf numFmtId="0" fontId="0" fillId="0" borderId="0" xfId="0" applyAlignment="1">
      <alignment horizontal="right"/>
    </xf>
    <xf numFmtId="0" fontId="58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58" fillId="15" borderId="29" xfId="0" applyFont="1" applyFill="1" applyBorder="1" applyAlignment="1">
      <alignment horizontal="center" vertical="center" wrapText="1"/>
    </xf>
    <xf numFmtId="0" fontId="58" fillId="15" borderId="21" xfId="0" applyFont="1" applyFill="1" applyBorder="1" applyAlignment="1">
      <alignment horizontal="center" vertical="center" wrapText="1"/>
    </xf>
    <xf numFmtId="0" fontId="58" fillId="5" borderId="98" xfId="0" applyFont="1" applyFill="1" applyBorder="1" applyAlignment="1">
      <alignment horizontal="center" vertical="center" wrapText="1"/>
    </xf>
    <xf numFmtId="0" fontId="58" fillId="0" borderId="99" xfId="0" applyFont="1" applyBorder="1" applyAlignment="1">
      <alignment horizontal="center" vertical="center" wrapText="1"/>
    </xf>
    <xf numFmtId="0" fontId="58" fillId="0" borderId="29" xfId="0" applyFont="1" applyBorder="1" applyAlignment="1">
      <alignment horizontal="center" vertical="center" wrapText="1"/>
    </xf>
    <xf numFmtId="0" fontId="58" fillId="0" borderId="21" xfId="0" applyFont="1" applyBorder="1" applyAlignment="1">
      <alignment horizontal="center" vertical="center" wrapText="1"/>
    </xf>
    <xf numFmtId="0" fontId="58" fillId="0" borderId="100" xfId="0" applyFont="1" applyBorder="1" applyAlignment="1">
      <alignment horizontal="center" vertical="center" wrapText="1"/>
    </xf>
    <xf numFmtId="0" fontId="58" fillId="0" borderId="101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center" wrapText="1"/>
    </xf>
    <xf numFmtId="0" fontId="58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58" fillId="0" borderId="102" xfId="0" applyFont="1" applyBorder="1" applyAlignment="1">
      <alignment horizontal="center" vertical="center" wrapText="1"/>
    </xf>
    <xf numFmtId="3" fontId="59" fillId="3" borderId="98" xfId="0" applyNumberFormat="1" applyFont="1" applyFill="1" applyBorder="1" applyAlignment="1">
      <alignment horizontal="center" vertical="center" wrapText="1"/>
    </xf>
    <xf numFmtId="0" fontId="58" fillId="15" borderId="31" xfId="0" applyFont="1" applyFill="1" applyBorder="1" applyAlignment="1">
      <alignment horizontal="center" vertical="center" wrapText="1"/>
    </xf>
    <xf numFmtId="0" fontId="58" fillId="5" borderId="103" xfId="0" applyFont="1" applyFill="1" applyBorder="1" applyAlignment="1">
      <alignment horizontal="center" vertical="center" wrapText="1"/>
    </xf>
    <xf numFmtId="0" fontId="58" fillId="0" borderId="104" xfId="0" applyFont="1" applyBorder="1" applyAlignment="1">
      <alignment horizontal="center" vertical="center" wrapText="1"/>
    </xf>
    <xf numFmtId="0" fontId="58" fillId="0" borderId="105" xfId="0" applyFont="1" applyBorder="1" applyAlignment="1">
      <alignment horizontal="center" vertical="center" wrapText="1"/>
    </xf>
    <xf numFmtId="0" fontId="58" fillId="0" borderId="96" xfId="0" applyFont="1" applyBorder="1" applyAlignment="1">
      <alignment horizontal="center" vertical="center" wrapText="1"/>
    </xf>
    <xf numFmtId="3" fontId="59" fillId="3" borderId="106" xfId="0" applyNumberFormat="1" applyFont="1" applyFill="1" applyBorder="1" applyAlignment="1">
      <alignment horizontal="center" vertical="center" wrapText="1"/>
    </xf>
    <xf numFmtId="0" fontId="58" fillId="0" borderId="98" xfId="0" applyFont="1" applyBorder="1" applyAlignment="1">
      <alignment horizontal="center" vertical="center" wrapText="1"/>
    </xf>
    <xf numFmtId="0" fontId="58" fillId="0" borderId="107" xfId="0" applyFont="1" applyBorder="1" applyAlignment="1">
      <alignment horizontal="center" vertical="center" wrapText="1"/>
    </xf>
    <xf numFmtId="0" fontId="10" fillId="6" borderId="20" xfId="0" applyFont="1" applyFill="1" applyBorder="1" applyAlignment="1">
      <alignment horizontal="center" vertical="center"/>
    </xf>
    <xf numFmtId="0" fontId="12" fillId="6" borderId="29" xfId="0" applyFont="1" applyFill="1" applyBorder="1" applyAlignment="1">
      <alignment vertical="center"/>
    </xf>
    <xf numFmtId="3" fontId="12" fillId="6" borderId="108" xfId="0" applyNumberFormat="1" applyFont="1" applyFill="1" applyBorder="1" applyAlignment="1">
      <alignment vertical="center"/>
    </xf>
    <xf numFmtId="3" fontId="12" fillId="6" borderId="98" xfId="0" applyNumberFormat="1" applyFont="1" applyFill="1" applyBorder="1" applyAlignment="1">
      <alignment vertical="center"/>
    </xf>
    <xf numFmtId="3" fontId="12" fillId="6" borderId="31" xfId="0" applyNumberFormat="1" applyFont="1" applyFill="1" applyBorder="1" applyAlignment="1">
      <alignment vertical="center"/>
    </xf>
    <xf numFmtId="0" fontId="3" fillId="5" borderId="103" xfId="0" applyFont="1" applyFill="1" applyBorder="1"/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108" xfId="10" applyNumberFormat="1" applyFont="1" applyFill="1" applyBorder="1" applyAlignment="1">
      <alignment horizontal="right" vertical="center"/>
    </xf>
    <xf numFmtId="3" fontId="12" fillId="6" borderId="109" xfId="10" applyNumberFormat="1" applyFont="1" applyFill="1" applyBorder="1" applyAlignment="1">
      <alignment horizontal="center" vertical="center"/>
    </xf>
    <xf numFmtId="3" fontId="12" fillId="6" borderId="106" xfId="10" applyNumberFormat="1" applyFont="1" applyFill="1" applyBorder="1" applyAlignment="1">
      <alignment horizontal="right" vertical="center"/>
    </xf>
    <xf numFmtId="3" fontId="12" fillId="6" borderId="98" xfId="10" applyNumberFormat="1" applyFont="1" applyFill="1" applyBorder="1" applyAlignment="1">
      <alignment horizontal="right" vertical="center"/>
    </xf>
    <xf numFmtId="3" fontId="12" fillId="6" borderId="110" xfId="10" applyNumberFormat="1" applyFont="1" applyFill="1" applyBorder="1" applyAlignment="1">
      <alignment horizontal="center" vertical="center"/>
    </xf>
    <xf numFmtId="0" fontId="3" fillId="0" borderId="101" xfId="0" applyFont="1" applyBorder="1"/>
    <xf numFmtId="0" fontId="3" fillId="0" borderId="0" xfId="0" applyFont="1"/>
    <xf numFmtId="0" fontId="25" fillId="0" borderId="6" xfId="0" applyFont="1" applyBorder="1" applyAlignment="1">
      <alignment horizontal="center" vertical="center"/>
    </xf>
    <xf numFmtId="0" fontId="25" fillId="0" borderId="28" xfId="0" applyFont="1" applyBorder="1" applyAlignment="1">
      <alignment vertical="center"/>
    </xf>
    <xf numFmtId="3" fontId="25" fillId="0" borderId="111" xfId="0" applyNumberFormat="1" applyFont="1" applyBorder="1" applyAlignment="1">
      <alignment vertical="center"/>
    </xf>
    <xf numFmtId="3" fontId="25" fillId="0" borderId="112" xfId="0" applyNumberFormat="1" applyFont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0" fontId="3" fillId="5" borderId="114" xfId="0" applyFont="1" applyFill="1" applyBorder="1"/>
    <xf numFmtId="49" fontId="12" fillId="6" borderId="115" xfId="0" applyNumberFormat="1" applyFont="1" applyFill="1" applyBorder="1" applyAlignment="1">
      <alignment horizontal="center" vertical="center"/>
    </xf>
    <xf numFmtId="3" fontId="12" fillId="6" borderId="103" xfId="10" applyNumberFormat="1" applyFont="1" applyFill="1" applyBorder="1" applyAlignment="1">
      <alignment horizontal="center" vertical="center"/>
    </xf>
    <xf numFmtId="3" fontId="12" fillId="6" borderId="114" xfId="10" applyNumberFormat="1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27" xfId="0" applyFont="1" applyBorder="1" applyAlignment="1">
      <alignment vertical="center"/>
    </xf>
    <xf numFmtId="3" fontId="25" fillId="0" borderId="116" xfId="0" applyNumberFormat="1" applyFont="1" applyBorder="1" applyAlignment="1">
      <alignment vertical="center"/>
    </xf>
    <xf numFmtId="3" fontId="25" fillId="0" borderId="117" xfId="0" applyNumberFormat="1" applyFont="1" applyBorder="1" applyAlignment="1">
      <alignment vertical="center"/>
    </xf>
    <xf numFmtId="49" fontId="25" fillId="0" borderId="42" xfId="0" applyNumberFormat="1" applyFont="1" applyBorder="1" applyAlignment="1">
      <alignment horizontal="center" vertical="center"/>
    </xf>
    <xf numFmtId="0" fontId="29" fillId="0" borderId="6" xfId="11" applyBorder="1" applyAlignment="1" applyProtection="1">
      <alignment horizontal="left" vertical="center"/>
      <protection hidden="1"/>
    </xf>
    <xf numFmtId="3" fontId="25" fillId="0" borderId="118" xfId="10" applyNumberFormat="1" applyFont="1" applyFill="1" applyBorder="1" applyAlignment="1">
      <alignment horizontal="right" vertical="center"/>
    </xf>
    <xf numFmtId="3" fontId="25" fillId="0" borderId="119" xfId="10" applyNumberFormat="1" applyFont="1" applyFill="1" applyBorder="1" applyAlignment="1">
      <alignment horizontal="right" vertical="center"/>
    </xf>
    <xf numFmtId="3" fontId="25" fillId="0" borderId="116" xfId="10" applyNumberFormat="1" applyFont="1" applyFill="1" applyBorder="1" applyAlignment="1">
      <alignment horizontal="right" vertical="center"/>
    </xf>
    <xf numFmtId="0" fontId="29" fillId="0" borderId="7" xfId="11" applyBorder="1" applyAlignment="1" applyProtection="1">
      <alignment vertical="center"/>
      <protection hidden="1"/>
    </xf>
    <xf numFmtId="3" fontId="25" fillId="0" borderId="118" xfId="0" applyNumberFormat="1" applyFont="1" applyBorder="1" applyAlignment="1">
      <alignment vertical="center"/>
    </xf>
    <xf numFmtId="0" fontId="25" fillId="0" borderId="4" xfId="0" applyFont="1" applyBorder="1" applyAlignment="1">
      <alignment horizontal="center" vertical="center"/>
    </xf>
    <xf numFmtId="0" fontId="25" fillId="0" borderId="57" xfId="0" applyFont="1" applyBorder="1" applyAlignment="1">
      <alignment vertical="center"/>
    </xf>
    <xf numFmtId="3" fontId="25" fillId="0" borderId="120" xfId="0" applyNumberFormat="1" applyFont="1" applyBorder="1" applyAlignment="1">
      <alignment vertical="center"/>
    </xf>
    <xf numFmtId="3" fontId="25" fillId="0" borderId="121" xfId="0" applyNumberFormat="1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3" fontId="25" fillId="0" borderId="120" xfId="10" applyNumberFormat="1" applyFont="1" applyFill="1" applyBorder="1" applyAlignment="1">
      <alignment horizontal="right" vertical="center"/>
    </xf>
    <xf numFmtId="3" fontId="25" fillId="0" borderId="118" xfId="0" applyNumberFormat="1" applyFont="1" applyBorder="1" applyAlignment="1">
      <alignment horizontal="right" vertical="center"/>
    </xf>
    <xf numFmtId="49" fontId="25" fillId="16" borderId="42" xfId="0" applyNumberFormat="1" applyFont="1" applyFill="1" applyBorder="1" applyAlignment="1">
      <alignment horizontal="center" vertical="center"/>
    </xf>
    <xf numFmtId="0" fontId="29" fillId="16" borderId="7" xfId="11" applyFill="1" applyBorder="1" applyAlignment="1" applyProtection="1">
      <alignment vertical="center"/>
      <protection hidden="1"/>
    </xf>
    <xf numFmtId="3" fontId="25" fillId="16" borderId="120" xfId="10" applyNumberFormat="1" applyFont="1" applyFill="1" applyBorder="1" applyAlignment="1">
      <alignment horizontal="right" vertical="center"/>
    </xf>
    <xf numFmtId="3" fontId="25" fillId="16" borderId="122" xfId="10" applyNumberFormat="1" applyFont="1" applyFill="1" applyBorder="1" applyAlignment="1">
      <alignment horizontal="right" vertical="center"/>
    </xf>
    <xf numFmtId="3" fontId="25" fillId="16" borderId="116" xfId="10" applyNumberFormat="1" applyFont="1" applyFill="1" applyBorder="1" applyAlignment="1">
      <alignment horizontal="right" vertical="center"/>
    </xf>
    <xf numFmtId="3" fontId="25" fillId="0" borderId="116" xfId="0" applyNumberFormat="1" applyFont="1" applyBorder="1" applyAlignment="1">
      <alignment horizontal="right" vertical="center"/>
    </xf>
    <xf numFmtId="49" fontId="25" fillId="0" borderId="122" xfId="0" applyNumberFormat="1" applyFont="1" applyBorder="1" applyAlignment="1">
      <alignment horizontal="center" vertical="center"/>
    </xf>
    <xf numFmtId="0" fontId="60" fillId="0" borderId="7" xfId="11" applyFont="1" applyBorder="1" applyAlignment="1" applyProtection="1">
      <alignment vertical="center"/>
      <protection hidden="1"/>
    </xf>
    <xf numFmtId="3" fontId="61" fillId="0" borderId="120" xfId="10" applyNumberFormat="1" applyFont="1" applyFill="1" applyBorder="1" applyAlignment="1">
      <alignment horizontal="right" vertical="center"/>
    </xf>
    <xf numFmtId="3" fontId="61" fillId="0" borderId="122" xfId="10" applyNumberFormat="1" applyFont="1" applyFill="1" applyBorder="1" applyAlignment="1">
      <alignment horizontal="right" vertical="center"/>
    </xf>
    <xf numFmtId="3" fontId="61" fillId="0" borderId="121" xfId="10" applyNumberFormat="1" applyFont="1" applyFill="1" applyBorder="1" applyAlignment="1">
      <alignment horizontal="right" vertical="center"/>
    </xf>
    <xf numFmtId="3" fontId="25" fillId="0" borderId="120" xfId="0" applyNumberFormat="1" applyFont="1" applyBorder="1" applyAlignment="1">
      <alignment horizontal="right" vertical="center"/>
    </xf>
    <xf numFmtId="3" fontId="25" fillId="0" borderId="117" xfId="0" applyNumberFormat="1" applyFont="1" applyBorder="1" applyAlignment="1">
      <alignment horizontal="right" vertical="center"/>
    </xf>
    <xf numFmtId="49" fontId="25" fillId="0" borderId="123" xfId="0" applyNumberFormat="1" applyFont="1" applyBorder="1" applyAlignment="1">
      <alignment horizontal="center" vertical="center"/>
    </xf>
    <xf numFmtId="0" fontId="60" fillId="0" borderId="2" xfId="11" applyFont="1" applyBorder="1" applyAlignment="1" applyProtection="1">
      <alignment vertical="center"/>
      <protection hidden="1"/>
    </xf>
    <xf numFmtId="49" fontId="25" fillId="0" borderId="28" xfId="0" applyNumberFormat="1" applyFont="1" applyBorder="1" applyAlignment="1">
      <alignment vertical="center"/>
    </xf>
    <xf numFmtId="3" fontId="25" fillId="0" borderId="111" xfId="0" applyNumberFormat="1" applyFont="1" applyBorder="1" applyAlignment="1">
      <alignment horizontal="right" vertical="center"/>
    </xf>
    <xf numFmtId="3" fontId="25" fillId="0" borderId="112" xfId="0" applyNumberFormat="1" applyFont="1" applyBorder="1" applyAlignment="1">
      <alignment horizontal="right" vertical="center"/>
    </xf>
    <xf numFmtId="49" fontId="10" fillId="0" borderId="115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vertical="center"/>
    </xf>
    <xf numFmtId="3" fontId="22" fillId="0" borderId="102" xfId="10" applyNumberFormat="1" applyFont="1" applyFill="1" applyBorder="1" applyAlignment="1">
      <alignment horizontal="right" vertical="center"/>
    </xf>
    <xf numFmtId="3" fontId="22" fillId="0" borderId="124" xfId="10" applyNumberFormat="1" applyFont="1" applyFill="1" applyBorder="1" applyAlignment="1">
      <alignment horizontal="right" vertical="center"/>
    </xf>
    <xf numFmtId="3" fontId="22" fillId="0" borderId="109" xfId="1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5" xfId="0" applyFont="1" applyBorder="1"/>
    <xf numFmtId="0" fontId="3" fillId="0" borderId="103" xfId="0" applyFont="1" applyBorder="1"/>
    <xf numFmtId="0" fontId="10" fillId="6" borderId="92" xfId="0" applyFont="1" applyFill="1" applyBorder="1" applyAlignment="1">
      <alignment horizontal="center" vertical="center"/>
    </xf>
    <xf numFmtId="0" fontId="12" fillId="6" borderId="9" xfId="0" applyFont="1" applyFill="1" applyBorder="1" applyAlignment="1">
      <alignment vertical="center"/>
    </xf>
    <xf numFmtId="3" fontId="12" fillId="6" borderId="125" xfId="0" applyNumberFormat="1" applyFont="1" applyFill="1" applyBorder="1" applyAlignment="1">
      <alignment horizontal="right" vertical="center"/>
    </xf>
    <xf numFmtId="3" fontId="12" fillId="6" borderId="126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6" xfId="0" applyFont="1" applyBorder="1"/>
    <xf numFmtId="0" fontId="3" fillId="0" borderId="127" xfId="0" applyFont="1" applyBorder="1"/>
    <xf numFmtId="3" fontId="12" fillId="6" borderId="128" xfId="10" applyNumberFormat="1" applyFont="1" applyFill="1" applyBorder="1" applyAlignment="1">
      <alignment horizontal="center" vertical="center"/>
    </xf>
    <xf numFmtId="0" fontId="3" fillId="0" borderId="129" xfId="0" applyFont="1" applyBorder="1"/>
    <xf numFmtId="0" fontId="3" fillId="0" borderId="128" xfId="0" applyFont="1" applyBorder="1"/>
    <xf numFmtId="3" fontId="12" fillId="6" borderId="130" xfId="10" applyNumberFormat="1" applyFont="1" applyFill="1" applyBorder="1" applyAlignment="1">
      <alignment horizontal="center" vertical="center"/>
    </xf>
    <xf numFmtId="0" fontId="12" fillId="17" borderId="131" xfId="0" applyFont="1" applyFill="1" applyBorder="1" applyAlignment="1">
      <alignment horizontal="center" vertical="center"/>
    </xf>
    <xf numFmtId="0" fontId="12" fillId="17" borderId="132" xfId="0" applyFont="1" applyFill="1" applyBorder="1" applyAlignment="1">
      <alignment vertical="center"/>
    </xf>
    <xf numFmtId="3" fontId="12" fillId="13" borderId="133" xfId="0" applyNumberFormat="1" applyFont="1" applyFill="1" applyBorder="1" applyAlignment="1">
      <alignment vertical="center"/>
    </xf>
    <xf numFmtId="3" fontId="12" fillId="13" borderId="134" xfId="0" applyNumberFormat="1" applyFont="1" applyFill="1" applyBorder="1" applyAlignment="1">
      <alignment vertical="center"/>
    </xf>
    <xf numFmtId="0" fontId="62" fillId="13" borderId="114" xfId="0" applyFont="1" applyFill="1" applyBorder="1"/>
    <xf numFmtId="0" fontId="12" fillId="17" borderId="135" xfId="0" applyFont="1" applyFill="1" applyBorder="1" applyAlignment="1">
      <alignment horizontal="center" vertical="center"/>
    </xf>
    <xf numFmtId="0" fontId="12" fillId="17" borderId="131" xfId="0" applyFont="1" applyFill="1" applyBorder="1" applyAlignment="1">
      <alignment vertical="center"/>
    </xf>
    <xf numFmtId="3" fontId="12" fillId="13" borderId="136" xfId="0" applyNumberFormat="1" applyFont="1" applyFill="1" applyBorder="1" applyAlignment="1">
      <alignment vertical="center"/>
    </xf>
    <xf numFmtId="3" fontId="12" fillId="13" borderId="135" xfId="0" applyNumberFormat="1" applyFont="1" applyFill="1" applyBorder="1" applyAlignment="1">
      <alignment vertical="center"/>
    </xf>
    <xf numFmtId="3" fontId="12" fillId="13" borderId="137" xfId="0" applyNumberFormat="1" applyFont="1" applyFill="1" applyBorder="1" applyAlignment="1">
      <alignment vertical="center"/>
    </xf>
    <xf numFmtId="0" fontId="62" fillId="0" borderId="101" xfId="0" applyFont="1" applyBorder="1"/>
    <xf numFmtId="0" fontId="62" fillId="0" borderId="0" xfId="0" applyFont="1"/>
    <xf numFmtId="0" fontId="12" fillId="18" borderId="131" xfId="0" applyFont="1" applyFill="1" applyBorder="1" applyAlignment="1">
      <alignment horizontal="center" vertical="center"/>
    </xf>
    <xf numFmtId="0" fontId="43" fillId="6" borderId="132" xfId="11" applyFont="1" applyFill="1" applyBorder="1" applyAlignment="1" applyProtection="1">
      <alignment vertical="center"/>
      <protection hidden="1"/>
    </xf>
    <xf numFmtId="3" fontId="12" fillId="6" borderId="133" xfId="0" applyNumberFormat="1" applyFont="1" applyFill="1" applyBorder="1" applyAlignment="1">
      <alignment vertical="center"/>
    </xf>
    <xf numFmtId="3" fontId="12" fillId="6" borderId="134" xfId="0" applyNumberFormat="1" applyFont="1" applyFill="1" applyBorder="1" applyAlignment="1">
      <alignment vertical="center"/>
    </xf>
    <xf numFmtId="0" fontId="62" fillId="5" borderId="0" xfId="0" applyFont="1" applyFill="1"/>
    <xf numFmtId="49" fontId="12" fillId="6" borderId="135" xfId="0" applyNumberFormat="1" applyFont="1" applyFill="1" applyBorder="1" applyAlignment="1">
      <alignment horizontal="center" vertical="center"/>
    </xf>
    <xf numFmtId="49" fontId="12" fillId="6" borderId="131" xfId="0" applyNumberFormat="1" applyFont="1" applyFill="1" applyBorder="1" applyAlignment="1">
      <alignment vertical="center"/>
    </xf>
    <xf numFmtId="3" fontId="12" fillId="6" borderId="133" xfId="10" applyNumberFormat="1" applyFont="1" applyFill="1" applyBorder="1" applyAlignment="1">
      <alignment horizontal="right" vertical="center"/>
    </xf>
    <xf numFmtId="3" fontId="12" fillId="6" borderId="138" xfId="10" applyNumberFormat="1" applyFont="1" applyFill="1" applyBorder="1" applyAlignment="1">
      <alignment horizontal="center" vertical="center"/>
    </xf>
    <xf numFmtId="3" fontId="12" fillId="6" borderId="135" xfId="10" applyNumberFormat="1" applyFont="1" applyFill="1" applyBorder="1" applyAlignment="1">
      <alignment horizontal="right" vertical="center"/>
    </xf>
    <xf numFmtId="3" fontId="12" fillId="6" borderId="134" xfId="10" applyNumberFormat="1" applyFont="1" applyFill="1" applyBorder="1" applyAlignment="1">
      <alignment horizontal="right" vertical="center"/>
    </xf>
    <xf numFmtId="3" fontId="25" fillId="19" borderId="139" xfId="10" applyNumberFormat="1" applyFont="1" applyFill="1" applyBorder="1" applyAlignment="1">
      <alignment horizontal="center" vertical="center"/>
    </xf>
    <xf numFmtId="0" fontId="3" fillId="5" borderId="0" xfId="0" applyFont="1" applyFill="1"/>
    <xf numFmtId="3" fontId="25" fillId="19" borderId="114" xfId="10" applyNumberFormat="1" applyFont="1" applyFill="1" applyBorder="1" applyAlignment="1">
      <alignment horizontal="center" vertical="center"/>
    </xf>
    <xf numFmtId="49" fontId="25" fillId="0" borderId="140" xfId="0" applyNumberFormat="1" applyFont="1" applyBorder="1" applyAlignment="1">
      <alignment horizontal="center" vertical="center"/>
    </xf>
    <xf numFmtId="3" fontId="25" fillId="0" borderId="111" xfId="10" applyNumberFormat="1" applyFont="1" applyFill="1" applyBorder="1" applyAlignment="1">
      <alignment horizontal="right" vertical="center"/>
    </xf>
    <xf numFmtId="3" fontId="25" fillId="0" borderId="140" xfId="10" applyNumberFormat="1" applyFont="1" applyFill="1" applyBorder="1" applyAlignment="1">
      <alignment horizontal="right" vertical="center"/>
    </xf>
    <xf numFmtId="3" fontId="25" fillId="0" borderId="112" xfId="10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49" fontId="25" fillId="0" borderId="119" xfId="0" applyNumberFormat="1" applyFont="1" applyBorder="1" applyAlignment="1">
      <alignment horizontal="center" vertical="center"/>
    </xf>
    <xf numFmtId="0" fontId="3" fillId="0" borderId="101" xfId="0" applyFont="1" applyBorder="1" applyAlignment="1">
      <alignment vertical="center"/>
    </xf>
    <xf numFmtId="0" fontId="10" fillId="18" borderId="131" xfId="0" applyFont="1" applyFill="1" applyBorder="1" applyAlignment="1">
      <alignment horizontal="center" vertical="center"/>
    </xf>
    <xf numFmtId="0" fontId="10" fillId="18" borderId="132" xfId="0" applyFont="1" applyFill="1" applyBorder="1" applyAlignment="1">
      <alignment vertical="center"/>
    </xf>
    <xf numFmtId="3" fontId="10" fillId="6" borderId="133" xfId="0" applyNumberFormat="1" applyFont="1" applyFill="1" applyBorder="1" applyAlignment="1">
      <alignment vertical="center"/>
    </xf>
    <xf numFmtId="3" fontId="10" fillId="6" borderId="134" xfId="0" applyNumberFormat="1" applyFont="1" applyFill="1" applyBorder="1" applyAlignment="1">
      <alignment vertical="center"/>
    </xf>
    <xf numFmtId="0" fontId="3" fillId="5" borderId="114" xfId="0" applyFont="1" applyFill="1" applyBorder="1" applyAlignment="1">
      <alignment vertical="center"/>
    </xf>
    <xf numFmtId="49" fontId="25" fillId="0" borderId="141" xfId="0" applyNumberFormat="1" applyFont="1" applyBorder="1" applyAlignment="1">
      <alignment horizontal="center" vertical="center"/>
    </xf>
    <xf numFmtId="0" fontId="29" fillId="0" borderId="88" xfId="11" applyBorder="1" applyAlignment="1" applyProtection="1">
      <alignment vertical="center"/>
      <protection hidden="1"/>
    </xf>
    <xf numFmtId="3" fontId="25" fillId="0" borderId="142" xfId="10" applyNumberFormat="1" applyFont="1" applyFill="1" applyBorder="1" applyAlignment="1">
      <alignment horizontal="right" vertical="center"/>
    </xf>
    <xf numFmtId="3" fontId="25" fillId="0" borderId="141" xfId="10" applyNumberFormat="1" applyFont="1" applyFill="1" applyBorder="1" applyAlignment="1">
      <alignment horizontal="right" vertical="center"/>
    </xf>
    <xf numFmtId="3" fontId="25" fillId="0" borderId="143" xfId="10" applyNumberFormat="1" applyFont="1" applyFill="1" applyBorder="1" applyAlignment="1">
      <alignment horizontal="right" vertical="center"/>
    </xf>
    <xf numFmtId="0" fontId="25" fillId="0" borderId="88" xfId="0" applyFont="1" applyBorder="1" applyAlignment="1">
      <alignment horizontal="center" vertical="center"/>
    </xf>
    <xf numFmtId="0" fontId="25" fillId="0" borderId="144" xfId="0" applyFont="1" applyBorder="1" applyAlignment="1">
      <alignment vertical="center"/>
    </xf>
    <xf numFmtId="3" fontId="25" fillId="0" borderId="142" xfId="0" applyNumberFormat="1" applyFont="1" applyBorder="1" applyAlignment="1">
      <alignment vertical="center"/>
    </xf>
    <xf numFmtId="3" fontId="25" fillId="0" borderId="143" xfId="0" applyNumberFormat="1" applyFont="1" applyBorder="1" applyAlignment="1">
      <alignment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6" borderId="76" xfId="0" applyNumberFormat="1" applyFont="1" applyFill="1" applyBorder="1" applyAlignment="1">
      <alignment vertical="center"/>
    </xf>
    <xf numFmtId="3" fontId="22" fillId="6" borderId="127" xfId="10" applyNumberFormat="1" applyFont="1" applyFill="1" applyBorder="1" applyAlignment="1">
      <alignment horizontal="right" vertical="center"/>
    </xf>
    <xf numFmtId="3" fontId="22" fillId="6" borderId="129" xfId="10" applyNumberFormat="1" applyFont="1" applyFill="1" applyBorder="1" applyAlignment="1">
      <alignment horizontal="right" vertical="center"/>
    </xf>
    <xf numFmtId="3" fontId="22" fillId="6" borderId="128" xfId="10" applyNumberFormat="1" applyFont="1" applyFill="1" applyBorder="1" applyAlignment="1">
      <alignment horizontal="right" vertical="center"/>
    </xf>
    <xf numFmtId="0" fontId="10" fillId="18" borderId="76" xfId="0" applyFont="1" applyFill="1" applyBorder="1" applyAlignment="1">
      <alignment horizontal="center" vertical="center"/>
    </xf>
    <xf numFmtId="0" fontId="10" fillId="18" borderId="87" xfId="0" applyFont="1" applyFill="1" applyBorder="1" applyAlignment="1">
      <alignment vertical="center"/>
    </xf>
    <xf numFmtId="3" fontId="10" fillId="6" borderId="127" xfId="0" applyNumberFormat="1" applyFont="1" applyFill="1" applyBorder="1" applyAlignment="1">
      <alignment vertical="center"/>
    </xf>
    <xf numFmtId="3" fontId="10" fillId="6" borderId="128" xfId="0" applyNumberFormat="1" applyFont="1" applyFill="1" applyBorder="1" applyAlignment="1">
      <alignment vertical="center"/>
    </xf>
    <xf numFmtId="49" fontId="22" fillId="16" borderId="145" xfId="0" applyNumberFormat="1" applyFont="1" applyFill="1" applyBorder="1" applyAlignment="1">
      <alignment horizontal="center" vertical="center"/>
    </xf>
    <xf numFmtId="49" fontId="22" fillId="16" borderId="88" xfId="0" applyNumberFormat="1" applyFont="1" applyFill="1" applyBorder="1" applyAlignment="1">
      <alignment vertical="center"/>
    </xf>
    <xf numFmtId="3" fontId="22" fillId="16" borderId="142" xfId="10" applyNumberFormat="1" applyFont="1" applyFill="1" applyBorder="1" applyAlignment="1">
      <alignment horizontal="right" vertical="center"/>
    </xf>
    <xf numFmtId="3" fontId="22" fillId="16" borderId="141" xfId="10" applyNumberFormat="1" applyFont="1" applyFill="1" applyBorder="1" applyAlignment="1">
      <alignment horizontal="right" vertical="center"/>
    </xf>
    <xf numFmtId="3" fontId="22" fillId="16" borderId="143" xfId="10" applyNumberFormat="1" applyFont="1" applyFill="1" applyBorder="1" applyAlignment="1">
      <alignment horizontal="right" vertical="center"/>
    </xf>
    <xf numFmtId="3" fontId="25" fillId="19" borderId="130" xfId="10" applyNumberFormat="1" applyFont="1" applyFill="1" applyBorder="1" applyAlignment="1">
      <alignment horizontal="center" vertical="center"/>
    </xf>
    <xf numFmtId="0" fontId="10" fillId="17" borderId="76" xfId="0" applyFont="1" applyFill="1" applyBorder="1" applyAlignment="1">
      <alignment horizontal="center" vertical="center"/>
    </xf>
    <xf numFmtId="0" fontId="10" fillId="17" borderId="87" xfId="0" applyFont="1" applyFill="1" applyBorder="1" applyAlignment="1">
      <alignment vertical="center"/>
    </xf>
    <xf numFmtId="3" fontId="10" fillId="13" borderId="127" xfId="0" applyNumberFormat="1" applyFont="1" applyFill="1" applyBorder="1" applyAlignment="1">
      <alignment vertical="center"/>
    </xf>
    <xf numFmtId="3" fontId="10" fillId="13" borderId="128" xfId="0" applyNumberFormat="1" applyFont="1" applyFill="1" applyBorder="1" applyAlignment="1">
      <alignment vertical="center"/>
    </xf>
    <xf numFmtId="0" fontId="3" fillId="13" borderId="114" xfId="0" applyFont="1" applyFill="1" applyBorder="1"/>
    <xf numFmtId="0" fontId="10" fillId="17" borderId="8" xfId="0" applyFont="1" applyFill="1" applyBorder="1" applyAlignment="1">
      <alignment horizontal="center" vertical="center"/>
    </xf>
    <xf numFmtId="0" fontId="10" fillId="17" borderId="76" xfId="0" applyFont="1" applyFill="1" applyBorder="1" applyAlignment="1">
      <alignment vertical="center"/>
    </xf>
    <xf numFmtId="3" fontId="10" fillId="13" borderId="129" xfId="0" applyNumberFormat="1" applyFont="1" applyFill="1" applyBorder="1" applyAlignment="1">
      <alignment vertical="center"/>
    </xf>
    <xf numFmtId="3" fontId="10" fillId="13" borderId="130" xfId="0" applyNumberFormat="1" applyFont="1" applyFill="1" applyBorder="1" applyAlignment="1">
      <alignment vertical="center"/>
    </xf>
    <xf numFmtId="0" fontId="10" fillId="5" borderId="131" xfId="0" applyFont="1" applyFill="1" applyBorder="1" applyAlignment="1">
      <alignment horizontal="center" vertical="center"/>
    </xf>
    <xf numFmtId="0" fontId="10" fillId="5" borderId="132" xfId="0" applyFont="1" applyFill="1" applyBorder="1" applyAlignment="1">
      <alignment vertical="center"/>
    </xf>
    <xf numFmtId="3" fontId="10" fillId="5" borderId="133" xfId="0" applyNumberFormat="1" applyFont="1" applyFill="1" applyBorder="1" applyAlignment="1">
      <alignment vertical="center"/>
    </xf>
    <xf numFmtId="3" fontId="10" fillId="5" borderId="134" xfId="0" applyNumberFormat="1" applyFont="1" applyFill="1" applyBorder="1" applyAlignment="1">
      <alignment vertical="center"/>
    </xf>
    <xf numFmtId="49" fontId="10" fillId="5" borderId="136" xfId="0" applyNumberFormat="1" applyFont="1" applyFill="1" applyBorder="1" applyAlignment="1">
      <alignment horizontal="center" vertical="center"/>
    </xf>
    <xf numFmtId="49" fontId="10" fillId="5" borderId="131" xfId="0" applyNumberFormat="1" applyFont="1" applyFill="1" applyBorder="1" applyAlignment="1">
      <alignment vertical="center"/>
    </xf>
    <xf numFmtId="3" fontId="10" fillId="5" borderId="133" xfId="10" applyNumberFormat="1" applyFont="1" applyFill="1" applyBorder="1" applyAlignment="1">
      <alignment horizontal="right" vertical="center"/>
    </xf>
    <xf numFmtId="3" fontId="12" fillId="11" borderId="136" xfId="0" applyNumberFormat="1" applyFont="1" applyFill="1" applyBorder="1" applyAlignment="1">
      <alignment vertical="center"/>
    </xf>
    <xf numFmtId="3" fontId="10" fillId="5" borderId="135" xfId="10" applyNumberFormat="1" applyFont="1" applyFill="1" applyBorder="1" applyAlignment="1">
      <alignment horizontal="right" vertical="center"/>
    </xf>
    <xf numFmtId="3" fontId="10" fillId="5" borderId="134" xfId="10" applyNumberFormat="1" applyFont="1" applyFill="1" applyBorder="1" applyAlignment="1">
      <alignment horizontal="right" vertical="center"/>
    </xf>
    <xf numFmtId="3" fontId="10" fillId="5" borderId="137" xfId="10" applyNumberFormat="1" applyFont="1" applyFill="1" applyBorder="1" applyAlignment="1">
      <alignment horizontal="right" vertical="center"/>
    </xf>
    <xf numFmtId="0" fontId="10" fillId="7" borderId="76" xfId="0" applyFont="1" applyFill="1" applyBorder="1" applyAlignment="1">
      <alignment horizontal="center" vertical="center"/>
    </xf>
    <xf numFmtId="0" fontId="10" fillId="7" borderId="87" xfId="0" applyFont="1" applyFill="1" applyBorder="1" applyAlignment="1">
      <alignment vertical="center"/>
    </xf>
    <xf numFmtId="3" fontId="10" fillId="7" borderId="133" xfId="0" applyNumberFormat="1" applyFont="1" applyFill="1" applyBorder="1" applyAlignment="1">
      <alignment vertical="center"/>
    </xf>
    <xf numFmtId="3" fontId="10" fillId="7" borderId="128" xfId="0" applyNumberFormat="1" applyFont="1" applyFill="1" applyBorder="1" applyAlignment="1">
      <alignment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7" borderId="76" xfId="0" applyNumberFormat="1" applyFont="1" applyFill="1" applyBorder="1" applyAlignment="1">
      <alignment vertical="center"/>
    </xf>
    <xf numFmtId="3" fontId="10" fillId="7" borderId="127" xfId="10" applyNumberFormat="1" applyFont="1" applyFill="1" applyBorder="1" applyAlignment="1">
      <alignment horizontal="right" vertical="center"/>
    </xf>
    <xf numFmtId="3" fontId="12" fillId="20" borderId="136" xfId="0" applyNumberFormat="1" applyFont="1" applyFill="1" applyBorder="1" applyAlignment="1">
      <alignment vertical="center"/>
    </xf>
    <xf numFmtId="3" fontId="10" fillId="7" borderId="129" xfId="10" applyNumberFormat="1" applyFont="1" applyFill="1" applyBorder="1" applyAlignment="1">
      <alignment horizontal="right" vertical="center"/>
    </xf>
    <xf numFmtId="3" fontId="10" fillId="7" borderId="128" xfId="10" applyNumberFormat="1" applyFont="1" applyFill="1" applyBorder="1" applyAlignment="1">
      <alignment horizontal="right" vertical="center"/>
    </xf>
    <xf numFmtId="3" fontId="10" fillId="7" borderId="130" xfId="10" applyNumberFormat="1" applyFont="1" applyFill="1" applyBorder="1" applyAlignment="1">
      <alignment horizontal="right" vertical="center"/>
    </xf>
    <xf numFmtId="3" fontId="3" fillId="0" borderId="0" xfId="0" applyNumberFormat="1" applyFont="1"/>
    <xf numFmtId="3" fontId="10" fillId="5" borderId="127" xfId="0" applyNumberFormat="1" applyFont="1" applyFill="1" applyBorder="1" applyAlignment="1">
      <alignment vertical="center"/>
    </xf>
    <xf numFmtId="0" fontId="62" fillId="0" borderId="0" xfId="0" applyFont="1" applyAlignment="1">
      <alignment horizontal="center"/>
    </xf>
    <xf numFmtId="3" fontId="0" fillId="0" borderId="0" xfId="0" applyNumberFormat="1"/>
    <xf numFmtId="0" fontId="0" fillId="0" borderId="20" xfId="0" applyBorder="1"/>
    <xf numFmtId="0" fontId="0" fillId="5" borderId="0" xfId="0" applyFill="1"/>
    <xf numFmtId="3" fontId="33" fillId="0" borderId="0" xfId="9" applyNumberFormat="1" applyAlignment="1">
      <alignment vertical="center"/>
    </xf>
    <xf numFmtId="3" fontId="33" fillId="0" borderId="0" xfId="9" applyNumberFormat="1"/>
  </cellXfs>
  <cellStyles count="12">
    <cellStyle name="Comma0" xfId="1" xr:uid="{00000000-0005-0000-0000-000000000000}"/>
    <cellStyle name="Ezres [0] 2" xfId="10" xr:uid="{E38E0721-20B1-462C-A575-2398B3EAB3EA}"/>
    <cellStyle name="Ezres 2" xfId="2" xr:uid="{00000000-0005-0000-0000-000002000000}"/>
    <cellStyle name="Normál" xfId="0" builtinId="0"/>
    <cellStyle name="Normál 2" xfId="3" xr:uid="{00000000-0005-0000-0000-000004000000}"/>
    <cellStyle name="Normál_GÖRDÜLŐ" xfId="4" xr:uid="{00000000-0005-0000-0000-000006000000}"/>
    <cellStyle name="Normál_gördülő2" xfId="5" xr:uid="{00000000-0005-0000-0000-000007000000}"/>
    <cellStyle name="Normál_kiadásössz" xfId="6" xr:uid="{00000000-0005-0000-0000-00000A000000}"/>
    <cellStyle name="Normál_KVFORMÁTUM" xfId="7" xr:uid="{00000000-0005-0000-0000-00000B000000}"/>
    <cellStyle name="Normál_KVFORMÁTUM 2" xfId="11" xr:uid="{3DBEA51F-3792-42B9-89D6-F4D6BC02303C}"/>
    <cellStyle name="Normál_Önkbevét+Intézm." xfId="8" xr:uid="{00000000-0005-0000-0000-00000C000000}"/>
    <cellStyle name="Normál_ÖSSZESSÍTETT pályázatok" xfId="9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NEMZETIS&#201;GI%20&#214;NKORM&#193;NYZATOK\k&#246;lts&#233;gvet&#233;s\2025\m&#243;dos1\2025m&#243;dos1_bolg&#225;r.xlsx" TargetMode="External"/><Relationship Id="rId1" Type="http://schemas.openxmlformats.org/officeDocument/2006/relationships/externalLinkPath" Target="2025m&#243;dos1_bolg&#225;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evétfő "/>
      <sheetName val="kiadfő "/>
      <sheetName val="önállóan működő"/>
      <sheetName val="pályázat-kötelező"/>
      <sheetName val="ktgvetési mérleg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26"/>
  <sheetViews>
    <sheetView showGridLines="0" zoomScale="96" zoomScaleNormal="96" workbookViewId="0">
      <pane xSplit="6" ySplit="7" topLeftCell="G67" activePane="bottomRight" state="frozen"/>
      <selection pane="topRight" activeCell="G1" sqref="G1"/>
      <selection pane="bottomLeft" activeCell="A8" sqref="A8"/>
      <selection pane="bottomRight" activeCell="N77" sqref="N77"/>
    </sheetView>
  </sheetViews>
  <sheetFormatPr defaultRowHeight="14.25" x14ac:dyDescent="0.2"/>
  <cols>
    <col min="1" max="1" width="6.83203125" style="202" customWidth="1"/>
    <col min="2" max="2" width="7.33203125" style="202" customWidth="1"/>
    <col min="3" max="3" width="11.5" style="202" customWidth="1"/>
    <col min="4" max="4" width="6.83203125" style="202" customWidth="1"/>
    <col min="5" max="5" width="82.6640625" style="202" customWidth="1"/>
    <col min="6" max="6" width="9.33203125" style="202" customWidth="1"/>
    <col min="7" max="7" width="16.5" style="217" customWidth="1"/>
    <col min="8" max="8" width="17.1640625" style="217" customWidth="1"/>
    <col min="9" max="9" width="18" style="217" customWidth="1"/>
  </cols>
  <sheetData>
    <row r="1" spans="1:9" x14ac:dyDescent="0.2">
      <c r="C1" s="203"/>
      <c r="I1" s="598" t="s">
        <v>336</v>
      </c>
    </row>
    <row r="2" spans="1:9" ht="13.7" customHeight="1" x14ac:dyDescent="0.2">
      <c r="I2" s="598" t="s">
        <v>302</v>
      </c>
    </row>
    <row r="3" spans="1:9" s="207" customFormat="1" ht="30.75" customHeight="1" x14ac:dyDescent="0.3">
      <c r="A3" s="646" t="s">
        <v>323</v>
      </c>
      <c r="B3" s="646"/>
      <c r="C3" s="646"/>
      <c r="D3" s="646"/>
      <c r="E3" s="646"/>
      <c r="F3" s="646"/>
      <c r="G3" s="646"/>
      <c r="H3" s="646"/>
      <c r="I3" s="646"/>
    </row>
    <row r="4" spans="1:9" s="207" customFormat="1" ht="21.4" customHeight="1" x14ac:dyDescent="0.3">
      <c r="A4" s="654" t="s">
        <v>328</v>
      </c>
      <c r="B4" s="654"/>
      <c r="C4" s="654"/>
      <c r="D4" s="654"/>
      <c r="E4" s="654"/>
      <c r="F4" s="654"/>
      <c r="G4" s="654"/>
      <c r="H4" s="654"/>
      <c r="I4" s="654"/>
    </row>
    <row r="5" spans="1:9" ht="24" customHeight="1" thickBot="1" x14ac:dyDescent="0.25">
      <c r="I5" s="218" t="s">
        <v>106</v>
      </c>
    </row>
    <row r="6" spans="1:9" s="205" customFormat="1" ht="66.2" customHeight="1" thickBot="1" x14ac:dyDescent="0.25">
      <c r="A6" s="206" t="s">
        <v>214</v>
      </c>
      <c r="B6" s="647" t="s">
        <v>215</v>
      </c>
      <c r="C6" s="647"/>
      <c r="D6" s="647"/>
      <c r="E6" s="648"/>
      <c r="F6" s="239" t="s">
        <v>128</v>
      </c>
      <c r="G6" s="531" t="s">
        <v>337</v>
      </c>
      <c r="H6" s="532" t="s">
        <v>300</v>
      </c>
      <c r="I6" s="234" t="s">
        <v>338</v>
      </c>
    </row>
    <row r="7" spans="1:9" s="520" customFormat="1" ht="11.1" customHeight="1" thickBot="1" x14ac:dyDescent="0.25">
      <c r="A7" s="521">
        <v>1</v>
      </c>
      <c r="B7" s="620">
        <v>2</v>
      </c>
      <c r="C7" s="621"/>
      <c r="D7" s="621"/>
      <c r="E7" s="622"/>
      <c r="F7" s="522">
        <v>3</v>
      </c>
      <c r="G7" s="523">
        <v>4</v>
      </c>
      <c r="H7" s="524">
        <v>5</v>
      </c>
      <c r="I7" s="525">
        <v>6</v>
      </c>
    </row>
    <row r="8" spans="1:9" s="33" customFormat="1" ht="17.45" customHeight="1" thickBot="1" x14ac:dyDescent="0.25">
      <c r="A8" s="266">
        <v>1</v>
      </c>
      <c r="B8" s="649" t="s">
        <v>216</v>
      </c>
      <c r="C8" s="649"/>
      <c r="D8" s="649"/>
      <c r="E8" s="650"/>
      <c r="F8" s="267" t="s">
        <v>131</v>
      </c>
      <c r="G8" s="499">
        <f>SUM(G9:G14)</f>
        <v>0</v>
      </c>
      <c r="H8" s="499">
        <f t="shared" ref="H8:I8" si="0">SUM(H9:H14)</f>
        <v>0</v>
      </c>
      <c r="I8" s="541">
        <f t="shared" si="0"/>
        <v>0</v>
      </c>
    </row>
    <row r="9" spans="1:9" s="10" customFormat="1" ht="15.75" customHeight="1" x14ac:dyDescent="0.2">
      <c r="A9" s="292"/>
      <c r="B9" s="287" t="s">
        <v>74</v>
      </c>
      <c r="C9" s="213" t="s">
        <v>132</v>
      </c>
      <c r="D9" s="214"/>
      <c r="E9" s="247"/>
      <c r="F9" s="271" t="s">
        <v>133</v>
      </c>
      <c r="G9" s="272"/>
      <c r="H9" s="273"/>
      <c r="I9" s="274">
        <f>SUM(G9:H9)</f>
        <v>0</v>
      </c>
    </row>
    <row r="10" spans="1:9" s="10" customFormat="1" ht="15" x14ac:dyDescent="0.2">
      <c r="A10" s="292"/>
      <c r="B10" s="250" t="s">
        <v>75</v>
      </c>
      <c r="C10" s="195" t="s">
        <v>134</v>
      </c>
      <c r="D10" s="196"/>
      <c r="E10" s="244"/>
      <c r="F10" s="240" t="s">
        <v>135</v>
      </c>
      <c r="G10" s="311"/>
      <c r="H10" s="222"/>
      <c r="I10" s="274">
        <f t="shared" ref="I10:I14" si="1">SUM(G10:H10)</f>
        <v>0</v>
      </c>
    </row>
    <row r="11" spans="1:9" s="10" customFormat="1" x14ac:dyDescent="0.2">
      <c r="A11" s="292"/>
      <c r="B11" s="250" t="s">
        <v>76</v>
      </c>
      <c r="C11" s="208" t="s">
        <v>136</v>
      </c>
      <c r="D11" s="196"/>
      <c r="E11" s="244"/>
      <c r="F11" s="240" t="s">
        <v>137</v>
      </c>
      <c r="G11" s="229"/>
      <c r="H11" s="222"/>
      <c r="I11" s="274">
        <f t="shared" si="1"/>
        <v>0</v>
      </c>
    </row>
    <row r="12" spans="1:9" s="10" customFormat="1" x14ac:dyDescent="0.2">
      <c r="A12" s="292"/>
      <c r="B12" s="250" t="s">
        <v>77</v>
      </c>
      <c r="C12" s="195" t="s">
        <v>138</v>
      </c>
      <c r="D12" s="196"/>
      <c r="E12" s="244"/>
      <c r="F12" s="240" t="s">
        <v>139</v>
      </c>
      <c r="G12" s="229"/>
      <c r="H12" s="222"/>
      <c r="I12" s="274">
        <f t="shared" si="1"/>
        <v>0</v>
      </c>
    </row>
    <row r="13" spans="1:9" s="10" customFormat="1" x14ac:dyDescent="0.2">
      <c r="A13" s="292"/>
      <c r="B13" s="250" t="s">
        <v>123</v>
      </c>
      <c r="C13" s="195" t="s">
        <v>309</v>
      </c>
      <c r="D13" s="196"/>
      <c r="E13" s="244"/>
      <c r="F13" s="240" t="s">
        <v>140</v>
      </c>
      <c r="G13" s="229"/>
      <c r="H13" s="222"/>
      <c r="I13" s="274">
        <f t="shared" si="1"/>
        <v>0</v>
      </c>
    </row>
    <row r="14" spans="1:9" s="10" customFormat="1" ht="15" thickBot="1" x14ac:dyDescent="0.25">
      <c r="A14" s="293"/>
      <c r="B14" s="257" t="s">
        <v>225</v>
      </c>
      <c r="C14" s="209" t="s">
        <v>310</v>
      </c>
      <c r="D14" s="210"/>
      <c r="E14" s="276"/>
      <c r="F14" s="277" t="s">
        <v>141</v>
      </c>
      <c r="G14" s="231"/>
      <c r="H14" s="223"/>
      <c r="I14" s="274">
        <f t="shared" si="1"/>
        <v>0</v>
      </c>
    </row>
    <row r="15" spans="1:9" s="10" customFormat="1" ht="15.75" thickBot="1" x14ac:dyDescent="0.25">
      <c r="A15" s="288">
        <v>2</v>
      </c>
      <c r="B15" s="289" t="s">
        <v>142</v>
      </c>
      <c r="C15" s="278"/>
      <c r="D15" s="278"/>
      <c r="E15" s="279"/>
      <c r="F15" s="335" t="s">
        <v>143</v>
      </c>
      <c r="G15" s="280"/>
      <c r="H15" s="281"/>
      <c r="I15" s="270">
        <f t="shared" ref="I15" si="2">SUM(G15:H15)</f>
        <v>0</v>
      </c>
    </row>
    <row r="16" spans="1:9" s="10" customFormat="1" ht="14.45" customHeight="1" x14ac:dyDescent="0.2">
      <c r="A16" s="282">
        <v>3</v>
      </c>
      <c r="B16" s="290" t="s">
        <v>144</v>
      </c>
      <c r="C16" s="283"/>
      <c r="D16" s="283"/>
      <c r="E16" s="294"/>
      <c r="F16" s="336" t="s">
        <v>145</v>
      </c>
      <c r="G16" s="295">
        <v>1040</v>
      </c>
      <c r="H16" s="295">
        <f t="shared" ref="H16:I16" si="3">SUM(H17:H19)</f>
        <v>0</v>
      </c>
      <c r="I16" s="296">
        <f t="shared" si="3"/>
        <v>1040</v>
      </c>
    </row>
    <row r="17" spans="1:12" s="33" customFormat="1" ht="15.4" customHeight="1" x14ac:dyDescent="0.2">
      <c r="A17" s="255"/>
      <c r="B17" s="633"/>
      <c r="C17" s="396" t="s">
        <v>150</v>
      </c>
      <c r="D17" s="630" t="s">
        <v>311</v>
      </c>
      <c r="E17" s="651"/>
      <c r="F17" s="216" t="s">
        <v>145</v>
      </c>
      <c r="G17" s="230"/>
      <c r="H17" s="237"/>
      <c r="I17" s="219">
        <f>SUM(G17:H17)</f>
        <v>0</v>
      </c>
    </row>
    <row r="18" spans="1:12" s="33" customFormat="1" x14ac:dyDescent="0.2">
      <c r="A18" s="255"/>
      <c r="B18" s="634"/>
      <c r="C18" s="567" t="s">
        <v>150</v>
      </c>
      <c r="D18" s="630" t="s">
        <v>217</v>
      </c>
      <c r="E18" s="651"/>
      <c r="F18" s="216" t="s">
        <v>145</v>
      </c>
      <c r="G18" s="230"/>
      <c r="H18" s="237"/>
      <c r="I18" s="219">
        <f t="shared" ref="I18:I19" si="4">SUM(G18:H18)</f>
        <v>0</v>
      </c>
    </row>
    <row r="19" spans="1:12" s="33" customFormat="1" ht="15" thickBot="1" x14ac:dyDescent="0.25">
      <c r="A19" s="255"/>
      <c r="B19" s="635"/>
      <c r="C19" s="440" t="s">
        <v>150</v>
      </c>
      <c r="D19" s="655" t="s">
        <v>244</v>
      </c>
      <c r="E19" s="656"/>
      <c r="F19" s="216" t="s">
        <v>145</v>
      </c>
      <c r="G19" s="568">
        <v>1040</v>
      </c>
      <c r="H19" s="569"/>
      <c r="I19" s="219">
        <f t="shared" si="4"/>
        <v>1040</v>
      </c>
    </row>
    <row r="20" spans="1:12" s="33" customFormat="1" ht="18.75" customHeight="1" thickBot="1" x14ac:dyDescent="0.25">
      <c r="A20" s="355" t="s">
        <v>71</v>
      </c>
      <c r="B20" s="356" t="s">
        <v>129</v>
      </c>
      <c r="C20" s="356"/>
      <c r="D20" s="356"/>
      <c r="E20" s="356"/>
      <c r="F20" s="357" t="s">
        <v>130</v>
      </c>
      <c r="G20" s="358">
        <f>G8+G15+G16</f>
        <v>1040</v>
      </c>
      <c r="H20" s="358">
        <f>H8+H15+H16</f>
        <v>0</v>
      </c>
      <c r="I20" s="359">
        <f>I8+I15+I16</f>
        <v>1040</v>
      </c>
      <c r="L20" s="215"/>
    </row>
    <row r="21" spans="1:12" s="33" customFormat="1" ht="15.75" thickBot="1" x14ac:dyDescent="0.25">
      <c r="A21" s="266">
        <v>1</v>
      </c>
      <c r="B21" s="649" t="s">
        <v>148</v>
      </c>
      <c r="C21" s="649"/>
      <c r="D21" s="649"/>
      <c r="E21" s="650"/>
      <c r="F21" s="267" t="s">
        <v>149</v>
      </c>
      <c r="G21" s="268">
        <v>0</v>
      </c>
      <c r="H21" s="269">
        <v>0</v>
      </c>
      <c r="I21" s="275">
        <f>SUM(G21:H21)</f>
        <v>0</v>
      </c>
    </row>
    <row r="22" spans="1:12" s="33" customFormat="1" ht="15" x14ac:dyDescent="0.2">
      <c r="A22" s="284">
        <v>2</v>
      </c>
      <c r="B22" s="657" t="s">
        <v>151</v>
      </c>
      <c r="C22" s="657"/>
      <c r="D22" s="657"/>
      <c r="E22" s="658"/>
      <c r="F22" s="253" t="s">
        <v>152</v>
      </c>
      <c r="G22" s="265">
        <f>SUM(G23:G25)</f>
        <v>0</v>
      </c>
      <c r="H22" s="228">
        <f>SUM(H23:H25)</f>
        <v>0</v>
      </c>
      <c r="I22" s="228">
        <f>SUM(I23:I25)</f>
        <v>0</v>
      </c>
    </row>
    <row r="23" spans="1:12" s="10" customFormat="1" x14ac:dyDescent="0.2">
      <c r="A23" s="255"/>
      <c r="B23" s="250" t="s">
        <v>74</v>
      </c>
      <c r="C23" s="625" t="s">
        <v>72</v>
      </c>
      <c r="D23" s="626"/>
      <c r="E23" s="627"/>
      <c r="F23" s="242" t="s">
        <v>152</v>
      </c>
      <c r="G23" s="230"/>
      <c r="H23" s="237"/>
      <c r="I23" s="236">
        <f>SUM(G23:H23)</f>
        <v>0</v>
      </c>
    </row>
    <row r="24" spans="1:12" s="10" customFormat="1" x14ac:dyDescent="0.2">
      <c r="A24" s="255"/>
      <c r="B24" s="250" t="s">
        <v>75</v>
      </c>
      <c r="C24" s="625" t="s">
        <v>79</v>
      </c>
      <c r="D24" s="626"/>
      <c r="E24" s="627"/>
      <c r="F24" s="242" t="s">
        <v>152</v>
      </c>
      <c r="G24" s="230"/>
      <c r="H24" s="237"/>
      <c r="I24" s="236">
        <f t="shared" ref="I24:I25" si="5">SUM(G24:H24)</f>
        <v>0</v>
      </c>
    </row>
    <row r="25" spans="1:12" s="10" customFormat="1" ht="15" thickBot="1" x14ac:dyDescent="0.25">
      <c r="A25" s="255"/>
      <c r="B25" s="396" t="s">
        <v>76</v>
      </c>
      <c r="C25" s="625" t="s">
        <v>73</v>
      </c>
      <c r="D25" s="626"/>
      <c r="E25" s="627"/>
      <c r="F25" s="242" t="s">
        <v>152</v>
      </c>
      <c r="G25" s="230"/>
      <c r="H25" s="237"/>
      <c r="I25" s="236">
        <f t="shared" si="5"/>
        <v>0</v>
      </c>
    </row>
    <row r="26" spans="1:12" s="33" customFormat="1" ht="15.4" customHeight="1" x14ac:dyDescent="0.2">
      <c r="A26" s="284">
        <v>3</v>
      </c>
      <c r="B26" s="261" t="s">
        <v>153</v>
      </c>
      <c r="C26" s="262"/>
      <c r="D26" s="262"/>
      <c r="E26" s="263"/>
      <c r="F26" s="249" t="s">
        <v>154</v>
      </c>
      <c r="G26" s="258">
        <f>SUM(G27:G29)</f>
        <v>0</v>
      </c>
      <c r="H26" s="258">
        <f t="shared" ref="H26:I26" si="6">SUM(H27:H29)</f>
        <v>0</v>
      </c>
      <c r="I26" s="259">
        <f t="shared" si="6"/>
        <v>0</v>
      </c>
    </row>
    <row r="27" spans="1:12" s="33" customFormat="1" x14ac:dyDescent="0.2">
      <c r="A27" s="255"/>
      <c r="B27" s="250" t="s">
        <v>74</v>
      </c>
      <c r="C27" s="195" t="s">
        <v>260</v>
      </c>
      <c r="D27" s="196"/>
      <c r="E27" s="244"/>
      <c r="F27" s="241" t="s">
        <v>155</v>
      </c>
      <c r="G27" s="507"/>
      <c r="H27" s="219"/>
      <c r="I27" s="219">
        <f>SUM(G27:H27)</f>
        <v>0</v>
      </c>
    </row>
    <row r="28" spans="1:12" s="10" customFormat="1" x14ac:dyDescent="0.2">
      <c r="A28" s="255"/>
      <c r="B28" s="250" t="s">
        <v>75</v>
      </c>
      <c r="C28" s="625" t="s">
        <v>312</v>
      </c>
      <c r="D28" s="626"/>
      <c r="E28" s="627"/>
      <c r="F28" s="241" t="s">
        <v>313</v>
      </c>
      <c r="G28" s="507"/>
      <c r="H28" s="219"/>
      <c r="I28" s="219">
        <f>SUM(G28:H28)</f>
        <v>0</v>
      </c>
    </row>
    <row r="29" spans="1:12" s="10" customFormat="1" ht="15" x14ac:dyDescent="0.2">
      <c r="A29" s="255"/>
      <c r="B29" s="567" t="s">
        <v>76</v>
      </c>
      <c r="C29" s="195" t="s">
        <v>80</v>
      </c>
      <c r="D29" s="583"/>
      <c r="E29" s="581"/>
      <c r="F29" s="241" t="s">
        <v>156</v>
      </c>
      <c r="G29" s="324"/>
      <c r="H29" s="324"/>
      <c r="I29" s="219">
        <f>SUM(G29:H29)</f>
        <v>0</v>
      </c>
    </row>
    <row r="30" spans="1:12" s="10" customFormat="1" ht="15.75" thickBot="1" x14ac:dyDescent="0.25">
      <c r="A30" s="255"/>
      <c r="B30" s="580" t="s">
        <v>77</v>
      </c>
      <c r="C30" s="584" t="s">
        <v>157</v>
      </c>
      <c r="D30" s="585"/>
      <c r="E30" s="582"/>
      <c r="F30" s="328" t="s">
        <v>158</v>
      </c>
      <c r="G30" s="265"/>
      <c r="H30" s="265"/>
      <c r="I30" s="599">
        <f>SUM(G30:H30)</f>
        <v>0</v>
      </c>
    </row>
    <row r="31" spans="1:12" s="33" customFormat="1" ht="14.25" customHeight="1" x14ac:dyDescent="0.2">
      <c r="A31" s="284">
        <v>4</v>
      </c>
      <c r="B31" s="261" t="s">
        <v>159</v>
      </c>
      <c r="C31" s="262"/>
      <c r="D31" s="262"/>
      <c r="E31" s="263"/>
      <c r="F31" s="249" t="s">
        <v>160</v>
      </c>
      <c r="G31" s="258">
        <f>SUM(G32:G36)</f>
        <v>0</v>
      </c>
      <c r="H31" s="258">
        <f>SUM(H32:H36)</f>
        <v>0</v>
      </c>
      <c r="I31" s="259">
        <f>SUM(I32:I36)</f>
        <v>0</v>
      </c>
    </row>
    <row r="32" spans="1:12" s="10" customFormat="1" ht="14.25" customHeight="1" x14ac:dyDescent="0.2">
      <c r="A32" s="255"/>
      <c r="B32" s="652"/>
      <c r="C32" s="396" t="s">
        <v>150</v>
      </c>
      <c r="D32" s="625" t="s">
        <v>47</v>
      </c>
      <c r="E32" s="627"/>
      <c r="F32" s="242" t="s">
        <v>160</v>
      </c>
      <c r="G32" s="230"/>
      <c r="H32" s="237"/>
      <c r="I32" s="219">
        <f>SUM(G32:H32)</f>
        <v>0</v>
      </c>
    </row>
    <row r="33" spans="1:9" s="10" customFormat="1" ht="14.25" customHeight="1" x14ac:dyDescent="0.2">
      <c r="A33" s="255"/>
      <c r="B33" s="653"/>
      <c r="C33" s="396" t="s">
        <v>150</v>
      </c>
      <c r="D33" s="625" t="s">
        <v>223</v>
      </c>
      <c r="E33" s="627"/>
      <c r="F33" s="242" t="s">
        <v>160</v>
      </c>
      <c r="G33" s="230"/>
      <c r="H33" s="237"/>
      <c r="I33" s="219">
        <f t="shared" ref="I33:I36" si="7">SUM(G33:H33)</f>
        <v>0</v>
      </c>
    </row>
    <row r="34" spans="1:9" s="33" customFormat="1" ht="14.25" customHeight="1" x14ac:dyDescent="0.2">
      <c r="A34" s="256"/>
      <c r="B34" s="653"/>
      <c r="C34" s="396" t="s">
        <v>150</v>
      </c>
      <c r="D34" s="431" t="s">
        <v>224</v>
      </c>
      <c r="E34" s="391"/>
      <c r="F34" s="242" t="s">
        <v>160</v>
      </c>
      <c r="G34" s="230"/>
      <c r="H34" s="237"/>
      <c r="I34" s="219">
        <f t="shared" si="7"/>
        <v>0</v>
      </c>
    </row>
    <row r="35" spans="1:9" s="33" customFormat="1" ht="14.25" customHeight="1" x14ac:dyDescent="0.2">
      <c r="A35" s="256"/>
      <c r="B35" s="653"/>
      <c r="C35" s="396" t="s">
        <v>150</v>
      </c>
      <c r="D35" s="431" t="s">
        <v>218</v>
      </c>
      <c r="E35" s="391"/>
      <c r="F35" s="242" t="s">
        <v>160</v>
      </c>
      <c r="G35" s="230"/>
      <c r="H35" s="237"/>
      <c r="I35" s="219">
        <f t="shared" si="7"/>
        <v>0</v>
      </c>
    </row>
    <row r="36" spans="1:9" s="10" customFormat="1" ht="14.25" customHeight="1" thickBot="1" x14ac:dyDescent="0.25">
      <c r="A36" s="571"/>
      <c r="B36" s="653"/>
      <c r="C36" s="570" t="s">
        <v>150</v>
      </c>
      <c r="D36" s="573" t="s">
        <v>48</v>
      </c>
      <c r="E36" s="411"/>
      <c r="F36" s="574" t="s">
        <v>160</v>
      </c>
      <c r="G36" s="232"/>
      <c r="H36" s="232"/>
      <c r="I36" s="575">
        <f t="shared" si="7"/>
        <v>0</v>
      </c>
    </row>
    <row r="37" spans="1:9" s="33" customFormat="1" ht="18.75" customHeight="1" thickBot="1" x14ac:dyDescent="0.25">
      <c r="A37" s="576" t="s">
        <v>78</v>
      </c>
      <c r="B37" s="360" t="s">
        <v>146</v>
      </c>
      <c r="C37" s="356"/>
      <c r="D37" s="356"/>
      <c r="E37" s="361"/>
      <c r="F37" s="363" t="s">
        <v>147</v>
      </c>
      <c r="G37" s="358">
        <f>G21+G22++G26+G31</f>
        <v>0</v>
      </c>
      <c r="H37" s="359">
        <f>H21+H22++H26+H31</f>
        <v>0</v>
      </c>
      <c r="I37" s="359">
        <f>I21+I22++I26+I31</f>
        <v>0</v>
      </c>
    </row>
    <row r="38" spans="1:9" s="33" customFormat="1" ht="15.75" customHeight="1" x14ac:dyDescent="0.2">
      <c r="A38" s="284">
        <v>1</v>
      </c>
      <c r="B38" s="302" t="s">
        <v>163</v>
      </c>
      <c r="C38" s="303"/>
      <c r="D38" s="303"/>
      <c r="E38" s="304"/>
      <c r="F38" s="297" t="s">
        <v>164</v>
      </c>
      <c r="G38" s="305"/>
      <c r="H38" s="306"/>
      <c r="I38" s="325">
        <f>SUM(G38:H38)</f>
        <v>0</v>
      </c>
    </row>
    <row r="39" spans="1:9" s="33" customFormat="1" ht="15.4" customHeight="1" x14ac:dyDescent="0.2">
      <c r="A39" s="282">
        <v>2</v>
      </c>
      <c r="B39" s="308" t="s">
        <v>165</v>
      </c>
      <c r="C39" s="309"/>
      <c r="D39" s="309"/>
      <c r="E39" s="310"/>
      <c r="F39" s="298" t="s">
        <v>166</v>
      </c>
      <c r="G39" s="311"/>
      <c r="H39" s="312"/>
      <c r="I39" s="220">
        <f t="shared" ref="I39:I46" si="8">SUM(G39:H39)</f>
        <v>0</v>
      </c>
    </row>
    <row r="40" spans="1:9" s="398" customFormat="1" ht="15.4" customHeight="1" x14ac:dyDescent="0.2">
      <c r="A40" s="394"/>
      <c r="B40" s="251"/>
      <c r="C40" s="199" t="s">
        <v>150</v>
      </c>
      <c r="D40" s="200" t="s">
        <v>219</v>
      </c>
      <c r="E40" s="201"/>
      <c r="F40" s="242" t="s">
        <v>166</v>
      </c>
      <c r="G40" s="323"/>
      <c r="H40" s="224"/>
      <c r="I40" s="500">
        <f t="shared" si="8"/>
        <v>0</v>
      </c>
    </row>
    <row r="41" spans="1:9" s="33" customFormat="1" ht="15.4" customHeight="1" x14ac:dyDescent="0.2">
      <c r="A41" s="282">
        <v>3</v>
      </c>
      <c r="B41" s="308" t="s">
        <v>167</v>
      </c>
      <c r="C41" s="309"/>
      <c r="D41" s="309"/>
      <c r="E41" s="310"/>
      <c r="F41" s="298" t="s">
        <v>168</v>
      </c>
      <c r="G41" s="311"/>
      <c r="H41" s="312"/>
      <c r="I41" s="220">
        <f t="shared" si="8"/>
        <v>0</v>
      </c>
    </row>
    <row r="42" spans="1:9" s="33" customFormat="1" ht="15.4" customHeight="1" x14ac:dyDescent="0.2">
      <c r="A42" s="307">
        <v>4</v>
      </c>
      <c r="B42" s="628" t="s">
        <v>169</v>
      </c>
      <c r="C42" s="628"/>
      <c r="D42" s="628"/>
      <c r="E42" s="629"/>
      <c r="F42" s="254" t="s">
        <v>170</v>
      </c>
      <c r="G42" s="233"/>
      <c r="H42" s="233"/>
      <c r="I42" s="220">
        <f t="shared" si="8"/>
        <v>0</v>
      </c>
    </row>
    <row r="43" spans="1:9" s="33" customFormat="1" ht="16.5" customHeight="1" x14ac:dyDescent="0.2">
      <c r="A43" s="264">
        <v>5</v>
      </c>
      <c r="B43" s="632" t="s">
        <v>171</v>
      </c>
      <c r="C43" s="628"/>
      <c r="D43" s="628"/>
      <c r="E43" s="629"/>
      <c r="F43" s="254" t="s">
        <v>172</v>
      </c>
      <c r="G43" s="233"/>
      <c r="H43" s="225"/>
      <c r="I43" s="220">
        <f t="shared" si="8"/>
        <v>0</v>
      </c>
    </row>
    <row r="44" spans="1:9" s="33" customFormat="1" ht="16.5" customHeight="1" x14ac:dyDescent="0.2">
      <c r="A44" s="307">
        <v>6</v>
      </c>
      <c r="B44" s="308" t="s">
        <v>173</v>
      </c>
      <c r="C44" s="313"/>
      <c r="D44" s="314"/>
      <c r="E44" s="315"/>
      <c r="F44" s="298" t="s">
        <v>174</v>
      </c>
      <c r="G44" s="311"/>
      <c r="H44" s="312"/>
      <c r="I44" s="220">
        <f t="shared" si="8"/>
        <v>0</v>
      </c>
    </row>
    <row r="45" spans="1:9" s="33" customFormat="1" ht="16.5" customHeight="1" x14ac:dyDescent="0.2">
      <c r="A45" s="307">
        <v>7</v>
      </c>
      <c r="B45" s="308" t="s">
        <v>175</v>
      </c>
      <c r="C45" s="313"/>
      <c r="D45" s="313"/>
      <c r="E45" s="316"/>
      <c r="F45" s="254" t="s">
        <v>176</v>
      </c>
      <c r="G45" s="233"/>
      <c r="H45" s="225"/>
      <c r="I45" s="220">
        <f t="shared" si="8"/>
        <v>0</v>
      </c>
    </row>
    <row r="46" spans="1:9" s="33" customFormat="1" ht="15.75" customHeight="1" x14ac:dyDescent="0.2">
      <c r="A46" s="307">
        <v>8</v>
      </c>
      <c r="B46" s="632" t="s">
        <v>46</v>
      </c>
      <c r="C46" s="628"/>
      <c r="D46" s="628"/>
      <c r="E46" s="629"/>
      <c r="F46" s="254" t="s">
        <v>177</v>
      </c>
      <c r="G46" s="233"/>
      <c r="H46" s="225"/>
      <c r="I46" s="220">
        <f t="shared" si="8"/>
        <v>0</v>
      </c>
    </row>
    <row r="47" spans="1:9" s="33" customFormat="1" ht="15" x14ac:dyDescent="0.2">
      <c r="A47" s="307">
        <v>9</v>
      </c>
      <c r="B47" s="308" t="s">
        <v>178</v>
      </c>
      <c r="C47" s="313"/>
      <c r="D47" s="314"/>
      <c r="E47" s="315"/>
      <c r="F47" s="298" t="s">
        <v>179</v>
      </c>
      <c r="G47" s="311"/>
      <c r="H47" s="312"/>
      <c r="I47" s="220">
        <f>SUM(G47:H47)</f>
        <v>0</v>
      </c>
    </row>
    <row r="48" spans="1:9" s="33" customFormat="1" ht="16.5" customHeight="1" x14ac:dyDescent="0.2">
      <c r="A48" s="307">
        <v>10</v>
      </c>
      <c r="B48" s="308" t="s">
        <v>314</v>
      </c>
      <c r="C48" s="313"/>
      <c r="D48" s="314"/>
      <c r="E48" s="315"/>
      <c r="F48" s="298" t="s">
        <v>181</v>
      </c>
      <c r="G48" s="311"/>
      <c r="H48" s="312"/>
      <c r="I48" s="220">
        <f>SUM(G48:H48)</f>
        <v>0</v>
      </c>
    </row>
    <row r="49" spans="1:9" s="33" customFormat="1" ht="16.5" customHeight="1" thickBot="1" x14ac:dyDescent="0.25">
      <c r="A49" s="282">
        <v>11</v>
      </c>
      <c r="B49" s="586" t="s">
        <v>180</v>
      </c>
      <c r="C49" s="586"/>
      <c r="D49" s="587"/>
      <c r="E49" s="588"/>
      <c r="F49" s="588" t="s">
        <v>315</v>
      </c>
      <c r="G49" s="589"/>
      <c r="H49" s="590"/>
      <c r="I49" s="220">
        <f>SUM(G49:H49)</f>
        <v>0</v>
      </c>
    </row>
    <row r="50" spans="1:9" s="33" customFormat="1" ht="18.75" customHeight="1" thickBot="1" x14ac:dyDescent="0.25">
      <c r="A50" s="355" t="s">
        <v>81</v>
      </c>
      <c r="B50" s="642" t="s">
        <v>161</v>
      </c>
      <c r="C50" s="643"/>
      <c r="D50" s="643"/>
      <c r="E50" s="644"/>
      <c r="F50" s="364" t="s">
        <v>162</v>
      </c>
      <c r="G50" s="358">
        <f>G38+G39+G41+G42+G43+G44+G45+G46+G47+G48</f>
        <v>0</v>
      </c>
      <c r="H50" s="359">
        <f>H38+H39+H41+H42+H43+H44+H45+H46+H47+H48</f>
        <v>0</v>
      </c>
      <c r="I50" s="365">
        <f>I38+I39+I41+I42+I43+I44+I45+I46+I47+I48</f>
        <v>0</v>
      </c>
    </row>
    <row r="51" spans="1:9" s="10" customFormat="1" ht="15" x14ac:dyDescent="0.2">
      <c r="A51" s="243">
        <v>1</v>
      </c>
      <c r="B51" s="291" t="s">
        <v>184</v>
      </c>
      <c r="C51" s="197"/>
      <c r="D51" s="197"/>
      <c r="E51" s="198"/>
      <c r="F51" s="298" t="s">
        <v>316</v>
      </c>
      <c r="G51" s="229"/>
      <c r="H51" s="222"/>
      <c r="I51" s="235">
        <f>SUM(G51:H51)</f>
        <v>0</v>
      </c>
    </row>
    <row r="52" spans="1:9" s="10" customFormat="1" ht="15.75" thickBot="1" x14ac:dyDescent="0.25">
      <c r="A52" s="245">
        <v>2</v>
      </c>
      <c r="B52" s="299" t="s">
        <v>185</v>
      </c>
      <c r="C52" s="211"/>
      <c r="D52" s="211"/>
      <c r="E52" s="212"/>
      <c r="F52" s="300" t="s">
        <v>317</v>
      </c>
      <c r="G52" s="231"/>
      <c r="H52" s="223"/>
      <c r="I52" s="235">
        <f>SUM(G52:H52)</f>
        <v>0</v>
      </c>
    </row>
    <row r="53" spans="1:9" s="10" customFormat="1" ht="17.45" customHeight="1" thickBot="1" x14ac:dyDescent="0.25">
      <c r="A53" s="355" t="s">
        <v>82</v>
      </c>
      <c r="B53" s="366" t="s">
        <v>182</v>
      </c>
      <c r="C53" s="366"/>
      <c r="D53" s="366"/>
      <c r="E53" s="367"/>
      <c r="F53" s="363" t="s">
        <v>183</v>
      </c>
      <c r="G53" s="358">
        <f>SUM(G51:G52)</f>
        <v>0</v>
      </c>
      <c r="H53" s="359">
        <f>SUM(H51:H52)</f>
        <v>0</v>
      </c>
      <c r="I53" s="365">
        <f>SUM(I51:I52)</f>
        <v>0</v>
      </c>
    </row>
    <row r="54" spans="1:9" s="194" customFormat="1" ht="21.4" customHeight="1" thickBot="1" x14ac:dyDescent="0.25">
      <c r="A54" s="453" t="s">
        <v>96</v>
      </c>
      <c r="B54" s="454" t="s">
        <v>289</v>
      </c>
      <c r="C54" s="455"/>
      <c r="D54" s="455"/>
      <c r="E54" s="456"/>
      <c r="F54" s="457"/>
      <c r="G54" s="458">
        <f>G20+G37+G50+G53</f>
        <v>1040</v>
      </c>
      <c r="H54" s="458">
        <f>H20+H37+H50+H53</f>
        <v>0</v>
      </c>
      <c r="I54" s="459">
        <f>I20+I37+I50+I53</f>
        <v>1040</v>
      </c>
    </row>
    <row r="55" spans="1:9" s="33" customFormat="1" ht="16.5" customHeight="1" x14ac:dyDescent="0.2">
      <c r="A55" s="307">
        <v>1</v>
      </c>
      <c r="B55" s="313" t="s">
        <v>188</v>
      </c>
      <c r="C55" s="313"/>
      <c r="D55" s="313"/>
      <c r="E55" s="534"/>
      <c r="F55" s="254" t="s">
        <v>189</v>
      </c>
      <c r="G55" s="233"/>
      <c r="H55" s="225"/>
      <c r="I55" s="259">
        <f>SUM(G55:H55)</f>
        <v>0</v>
      </c>
    </row>
    <row r="56" spans="1:9" s="33" customFormat="1" ht="16.5" customHeight="1" x14ac:dyDescent="0.2">
      <c r="A56" s="639">
        <v>2</v>
      </c>
      <c r="B56" s="318" t="s">
        <v>190</v>
      </c>
      <c r="C56" s="319"/>
      <c r="D56" s="319"/>
      <c r="E56" s="320"/>
      <c r="F56" s="300" t="s">
        <v>191</v>
      </c>
      <c r="G56" s="321">
        <f>SUM(G58:G59)</f>
        <v>0</v>
      </c>
      <c r="H56" s="321">
        <f>SUM(H58:H59)</f>
        <v>0</v>
      </c>
      <c r="I56" s="322">
        <f>SUM(I58:I59)</f>
        <v>0</v>
      </c>
    </row>
    <row r="57" spans="1:9" s="10" customFormat="1" ht="15.4" customHeight="1" x14ac:dyDescent="0.2">
      <c r="A57" s="640"/>
      <c r="B57" s="633"/>
      <c r="C57" s="199" t="s">
        <v>150</v>
      </c>
      <c r="D57" s="630" t="s">
        <v>261</v>
      </c>
      <c r="E57" s="631"/>
      <c r="F57" s="240" t="s">
        <v>191</v>
      </c>
      <c r="G57" s="230"/>
      <c r="H57" s="237"/>
      <c r="I57" s="219">
        <f>SUM(G57:H57)</f>
        <v>0</v>
      </c>
    </row>
    <row r="58" spans="1:9" s="10" customFormat="1" ht="15.4" customHeight="1" x14ac:dyDescent="0.2">
      <c r="A58" s="640"/>
      <c r="B58" s="634"/>
      <c r="C58" s="393" t="s">
        <v>150</v>
      </c>
      <c r="D58" s="419" t="s">
        <v>217</v>
      </c>
      <c r="E58" s="414"/>
      <c r="F58" s="418" t="s">
        <v>191</v>
      </c>
      <c r="G58" s="329"/>
      <c r="H58" s="330"/>
      <c r="I58" s="219">
        <f t="shared" ref="I58:I59" si="9">SUM(G58:H58)</f>
        <v>0</v>
      </c>
    </row>
    <row r="59" spans="1:9" s="10" customFormat="1" ht="15.4" customHeight="1" thickBot="1" x14ac:dyDescent="0.25">
      <c r="A59" s="641"/>
      <c r="B59" s="635"/>
      <c r="C59" s="199" t="s">
        <v>150</v>
      </c>
      <c r="D59" s="200" t="s">
        <v>296</v>
      </c>
      <c r="E59" s="201"/>
      <c r="F59" s="277" t="s">
        <v>191</v>
      </c>
      <c r="G59" s="230"/>
      <c r="H59" s="237"/>
      <c r="I59" s="219">
        <f t="shared" si="9"/>
        <v>0</v>
      </c>
    </row>
    <row r="60" spans="1:9" ht="15.75" thickBot="1" x14ac:dyDescent="0.25">
      <c r="A60" s="355" t="s">
        <v>83</v>
      </c>
      <c r="B60" s="368" t="s">
        <v>186</v>
      </c>
      <c r="C60" s="366"/>
      <c r="D60" s="366"/>
      <c r="E60" s="367"/>
      <c r="F60" s="363" t="s">
        <v>187</v>
      </c>
      <c r="G60" s="358">
        <f>SUM(G55:G56)</f>
        <v>0</v>
      </c>
      <c r="H60" s="358">
        <f>SUM(H55:H56)</f>
        <v>0</v>
      </c>
      <c r="I60" s="359">
        <f>SUM(I55:I56)</f>
        <v>0</v>
      </c>
    </row>
    <row r="61" spans="1:9" s="10" customFormat="1" ht="16.5" customHeight="1" x14ac:dyDescent="0.2">
      <c r="A61" s="326">
        <v>1</v>
      </c>
      <c r="B61" s="213" t="s">
        <v>49</v>
      </c>
      <c r="C61" s="213"/>
      <c r="D61" s="213"/>
      <c r="E61" s="327"/>
      <c r="F61" s="328" t="s">
        <v>194</v>
      </c>
      <c r="G61" s="329"/>
      <c r="H61" s="330"/>
      <c r="I61" s="331">
        <f>SUM(G61:H61)</f>
        <v>0</v>
      </c>
    </row>
    <row r="62" spans="1:9" s="10" customFormat="1" ht="16.5" customHeight="1" x14ac:dyDescent="0.2">
      <c r="A62" s="243">
        <v>2</v>
      </c>
      <c r="B62" s="625" t="s">
        <v>195</v>
      </c>
      <c r="C62" s="626"/>
      <c r="D62" s="626"/>
      <c r="E62" s="627"/>
      <c r="F62" s="241" t="s">
        <v>196</v>
      </c>
      <c r="G62" s="230"/>
      <c r="H62" s="237"/>
      <c r="I62" s="331">
        <f t="shared" ref="I62:I64" si="10">SUM(G62:H62)</f>
        <v>0</v>
      </c>
    </row>
    <row r="63" spans="1:9" s="10" customFormat="1" ht="16.5" customHeight="1" x14ac:dyDescent="0.2">
      <c r="A63" s="243">
        <v>3</v>
      </c>
      <c r="B63" s="195" t="s">
        <v>197</v>
      </c>
      <c r="C63" s="195"/>
      <c r="D63" s="195"/>
      <c r="E63" s="248"/>
      <c r="F63" s="241" t="s">
        <v>198</v>
      </c>
      <c r="G63" s="230"/>
      <c r="H63" s="237"/>
      <c r="I63" s="331">
        <f t="shared" si="10"/>
        <v>0</v>
      </c>
    </row>
    <row r="64" spans="1:9" s="33" customFormat="1" ht="16.5" customHeight="1" thickBot="1" x14ac:dyDescent="0.25">
      <c r="A64" s="245">
        <v>4</v>
      </c>
      <c r="B64" s="209" t="s">
        <v>199</v>
      </c>
      <c r="C64" s="209"/>
      <c r="D64" s="209"/>
      <c r="E64" s="332"/>
      <c r="F64" s="301" t="s">
        <v>200</v>
      </c>
      <c r="G64" s="232"/>
      <c r="H64" s="238"/>
      <c r="I64" s="331">
        <f t="shared" si="10"/>
        <v>0</v>
      </c>
    </row>
    <row r="65" spans="1:9" s="10" customFormat="1" ht="16.5" customHeight="1" thickBot="1" x14ac:dyDescent="0.25">
      <c r="A65" s="355" t="s">
        <v>220</v>
      </c>
      <c r="B65" s="645" t="s">
        <v>192</v>
      </c>
      <c r="C65" s="643"/>
      <c r="D65" s="643"/>
      <c r="E65" s="644"/>
      <c r="F65" s="363" t="s">
        <v>193</v>
      </c>
      <c r="G65" s="365">
        <f>SUM(G61:G64)</f>
        <v>0</v>
      </c>
      <c r="H65" s="365">
        <f>SUM(H61:H64)</f>
        <v>0</v>
      </c>
      <c r="I65" s="365">
        <f>SUM(I61:I64)</f>
        <v>0</v>
      </c>
    </row>
    <row r="66" spans="1:9" s="33" customFormat="1" ht="16.5" customHeight="1" x14ac:dyDescent="0.2">
      <c r="A66" s="260">
        <v>1</v>
      </c>
      <c r="B66" s="344" t="s">
        <v>203</v>
      </c>
      <c r="C66" s="337"/>
      <c r="D66" s="337"/>
      <c r="E66" s="338"/>
      <c r="F66" s="339" t="s">
        <v>318</v>
      </c>
      <c r="G66" s="333">
        <f>SUM(G67:G68)</f>
        <v>0</v>
      </c>
      <c r="H66" s="333">
        <f>SUM(H67:H68)</f>
        <v>0</v>
      </c>
      <c r="I66" s="285">
        <f>SUM(I67:I68)</f>
        <v>0</v>
      </c>
    </row>
    <row r="67" spans="1:9" s="398" customFormat="1" ht="15.4" customHeight="1" x14ac:dyDescent="0.2">
      <c r="A67" s="256"/>
      <c r="B67" s="633"/>
      <c r="C67" s="199" t="s">
        <v>150</v>
      </c>
      <c r="D67" s="200" t="s">
        <v>63</v>
      </c>
      <c r="E67" s="201"/>
      <c r="F67" s="535" t="s">
        <v>318</v>
      </c>
      <c r="G67" s="323"/>
      <c r="H67" s="224"/>
      <c r="I67" s="500">
        <f>SUM(G67:H67)</f>
        <v>0</v>
      </c>
    </row>
    <row r="68" spans="1:9" s="398" customFormat="1" ht="15.4" customHeight="1" thickBot="1" x14ac:dyDescent="0.25">
      <c r="A68" s="256"/>
      <c r="B68" s="635"/>
      <c r="C68" s="227" t="s">
        <v>150</v>
      </c>
      <c r="D68" s="340" t="s">
        <v>64</v>
      </c>
      <c r="E68" s="246"/>
      <c r="F68" s="536" t="s">
        <v>318</v>
      </c>
      <c r="G68" s="537"/>
      <c r="H68" s="538"/>
      <c r="I68" s="500">
        <f>SUM(G68:H68)</f>
        <v>0</v>
      </c>
    </row>
    <row r="69" spans="1:9" s="33" customFormat="1" ht="16.5" customHeight="1" x14ac:dyDescent="0.2">
      <c r="A69" s="260">
        <v>2</v>
      </c>
      <c r="B69" s="345" t="s">
        <v>65</v>
      </c>
      <c r="C69" s="341"/>
      <c r="D69" s="341"/>
      <c r="E69" s="342"/>
      <c r="F69" s="343" t="s">
        <v>319</v>
      </c>
      <c r="G69" s="295">
        <f>SUM(G70:G71)</f>
        <v>0</v>
      </c>
      <c r="H69" s="295">
        <f t="shared" ref="H69:I69" si="11">SUM(H70:H71)</f>
        <v>0</v>
      </c>
      <c r="I69" s="296">
        <f t="shared" si="11"/>
        <v>0</v>
      </c>
    </row>
    <row r="70" spans="1:9" s="398" customFormat="1" ht="15.4" customHeight="1" x14ac:dyDescent="0.2">
      <c r="A70" s="256"/>
      <c r="B70" s="252"/>
      <c r="C70" s="227" t="s">
        <v>150</v>
      </c>
      <c r="D70" s="340" t="s">
        <v>64</v>
      </c>
      <c r="E70" s="246"/>
      <c r="F70" s="536" t="s">
        <v>319</v>
      </c>
      <c r="G70" s="537"/>
      <c r="H70" s="538"/>
      <c r="I70" s="508">
        <f>SUM(G70:H70)</f>
        <v>0</v>
      </c>
    </row>
    <row r="71" spans="1:9" s="398" customFormat="1" ht="15.4" customHeight="1" thickBot="1" x14ac:dyDescent="0.25">
      <c r="A71" s="256"/>
      <c r="B71" s="252"/>
      <c r="C71" s="227" t="s">
        <v>150</v>
      </c>
      <c r="D71" s="340" t="s">
        <v>295</v>
      </c>
      <c r="E71" s="246"/>
      <c r="F71" s="536" t="s">
        <v>319</v>
      </c>
      <c r="G71" s="533"/>
      <c r="H71" s="513"/>
      <c r="I71" s="508">
        <f>SUM(G71:H71)</f>
        <v>0</v>
      </c>
    </row>
    <row r="72" spans="1:9" s="33" customFormat="1" ht="18" customHeight="1" thickBot="1" x14ac:dyDescent="0.25">
      <c r="A72" s="528" t="s">
        <v>221</v>
      </c>
      <c r="B72" s="530" t="s">
        <v>201</v>
      </c>
      <c r="C72" s="366"/>
      <c r="D72" s="366"/>
      <c r="E72" s="367"/>
      <c r="F72" s="363" t="s">
        <v>202</v>
      </c>
      <c r="G72" s="358">
        <f>G66+G69</f>
        <v>0</v>
      </c>
      <c r="H72" s="358">
        <f t="shared" ref="H72:I72" si="12">H66+H69</f>
        <v>0</v>
      </c>
      <c r="I72" s="359">
        <f t="shared" si="12"/>
        <v>0</v>
      </c>
    </row>
    <row r="73" spans="1:9" s="33" customFormat="1" ht="21.4" customHeight="1" thickBot="1" x14ac:dyDescent="0.25">
      <c r="A73" s="529" t="s">
        <v>97</v>
      </c>
      <c r="B73" s="455" t="s">
        <v>290</v>
      </c>
      <c r="C73" s="455"/>
      <c r="D73" s="455"/>
      <c r="E73" s="456"/>
      <c r="F73" s="457"/>
      <c r="G73" s="458">
        <f>G60+G65+G72</f>
        <v>0</v>
      </c>
      <c r="H73" s="458">
        <f>H60+H65+H72</f>
        <v>0</v>
      </c>
      <c r="I73" s="459">
        <f>I60+I65+I72</f>
        <v>0</v>
      </c>
    </row>
    <row r="74" spans="1:9" s="194" customFormat="1" ht="24" customHeight="1" thickBot="1" x14ac:dyDescent="0.25">
      <c r="A74" s="417" t="s">
        <v>87</v>
      </c>
      <c r="B74" s="623" t="s">
        <v>66</v>
      </c>
      <c r="C74" s="623"/>
      <c r="D74" s="623"/>
      <c r="E74" s="624"/>
      <c r="F74" s="346"/>
      <c r="G74" s="347">
        <f>G54+G73</f>
        <v>1040</v>
      </c>
      <c r="H74" s="347">
        <f>H54+H73</f>
        <v>0</v>
      </c>
      <c r="I74" s="348">
        <f>I54+I73</f>
        <v>1040</v>
      </c>
    </row>
    <row r="75" spans="1:9" s="33" customFormat="1" ht="15.75" customHeight="1" x14ac:dyDescent="0.2">
      <c r="A75" s="264">
        <v>1</v>
      </c>
      <c r="B75" s="349" t="s">
        <v>206</v>
      </c>
      <c r="C75" s="349"/>
      <c r="D75" s="349"/>
      <c r="E75" s="350"/>
      <c r="F75" s="297" t="s">
        <v>207</v>
      </c>
      <c r="G75" s="351"/>
      <c r="H75" s="352"/>
      <c r="I75" s="285">
        <f>SUM(G75:H75)</f>
        <v>0</v>
      </c>
    </row>
    <row r="76" spans="1:9" s="33" customFormat="1" ht="15.75" customHeight="1" x14ac:dyDescent="0.2">
      <c r="A76" s="307">
        <v>2</v>
      </c>
      <c r="B76" s="353" t="s">
        <v>208</v>
      </c>
      <c r="C76" s="314"/>
      <c r="D76" s="314"/>
      <c r="E76" s="315"/>
      <c r="F76" s="298" t="s">
        <v>209</v>
      </c>
      <c r="G76" s="311"/>
      <c r="H76" s="312"/>
      <c r="I76" s="312">
        <f>SUM(G76:H76)</f>
        <v>0</v>
      </c>
    </row>
    <row r="77" spans="1:9" s="33" customFormat="1" ht="15.75" customHeight="1" x14ac:dyDescent="0.2">
      <c r="A77" s="566">
        <v>3</v>
      </c>
      <c r="B77" s="353" t="s">
        <v>210</v>
      </c>
      <c r="C77" s="314"/>
      <c r="D77" s="314"/>
      <c r="E77" s="315"/>
      <c r="F77" s="298" t="s">
        <v>211</v>
      </c>
      <c r="G77" s="354"/>
      <c r="H77" s="354">
        <v>68</v>
      </c>
      <c r="I77" s="312">
        <f t="shared" ref="I77:I78" si="13">SUM(G77:H77)</f>
        <v>68</v>
      </c>
    </row>
    <row r="78" spans="1:9" s="33" customFormat="1" ht="15.75" customHeight="1" thickBot="1" x14ac:dyDescent="0.25">
      <c r="A78" s="317">
        <v>4</v>
      </c>
      <c r="B78" s="636" t="s">
        <v>212</v>
      </c>
      <c r="C78" s="637"/>
      <c r="D78" s="637"/>
      <c r="E78" s="638"/>
      <c r="F78" s="300" t="s">
        <v>213</v>
      </c>
      <c r="G78" s="321"/>
      <c r="H78" s="322"/>
      <c r="I78" s="322">
        <f t="shared" si="13"/>
        <v>0</v>
      </c>
    </row>
    <row r="79" spans="1:9" s="33" customFormat="1" ht="21.4" customHeight="1" thickBot="1" x14ac:dyDescent="0.25">
      <c r="A79" s="528" t="s">
        <v>86</v>
      </c>
      <c r="B79" s="356" t="s">
        <v>204</v>
      </c>
      <c r="C79" s="356"/>
      <c r="D79" s="356"/>
      <c r="E79" s="361"/>
      <c r="F79" s="363" t="s">
        <v>205</v>
      </c>
      <c r="G79" s="358">
        <f>SUM(G75:G78)</f>
        <v>0</v>
      </c>
      <c r="H79" s="358">
        <f t="shared" ref="H79:I79" si="14">SUM(H75:H78)</f>
        <v>68</v>
      </c>
      <c r="I79" s="359">
        <f t="shared" si="14"/>
        <v>68</v>
      </c>
    </row>
    <row r="80" spans="1:9" s="33" customFormat="1" ht="21.4" customHeight="1" thickBot="1" x14ac:dyDescent="0.25">
      <c r="A80" s="528" t="s">
        <v>292</v>
      </c>
      <c r="B80" s="356" t="s">
        <v>297</v>
      </c>
      <c r="C80" s="356"/>
      <c r="D80" s="356"/>
      <c r="E80" s="361"/>
      <c r="F80" s="363" t="s">
        <v>40</v>
      </c>
      <c r="G80" s="358"/>
      <c r="H80" s="358"/>
      <c r="I80" s="362">
        <f>SUM(G80:H80)</f>
        <v>0</v>
      </c>
    </row>
    <row r="81" spans="1:9" s="33" customFormat="1" ht="21.4" customHeight="1" thickBot="1" x14ac:dyDescent="0.25">
      <c r="A81" s="529" t="s">
        <v>42</v>
      </c>
      <c r="B81" s="455" t="s">
        <v>293</v>
      </c>
      <c r="C81" s="455"/>
      <c r="D81" s="455"/>
      <c r="E81" s="456"/>
      <c r="F81" s="457" t="s">
        <v>44</v>
      </c>
      <c r="G81" s="458">
        <f>SUM(G79:G80)</f>
        <v>0</v>
      </c>
      <c r="H81" s="458">
        <f>SUM(H79:H80)</f>
        <v>68</v>
      </c>
      <c r="I81" s="459">
        <f>SUM(I79:I80)</f>
        <v>68</v>
      </c>
    </row>
    <row r="82" spans="1:9" s="194" customFormat="1" ht="21.4" customHeight="1" thickBot="1" x14ac:dyDescent="0.25">
      <c r="A82" s="417" t="s">
        <v>43</v>
      </c>
      <c r="B82" s="623" t="s">
        <v>41</v>
      </c>
      <c r="C82" s="623"/>
      <c r="D82" s="623"/>
      <c r="E82" s="624"/>
      <c r="F82" s="346"/>
      <c r="G82" s="347">
        <f>G74+G81</f>
        <v>1040</v>
      </c>
      <c r="H82" s="347">
        <f>H74+H81</f>
        <v>68</v>
      </c>
      <c r="I82" s="348">
        <f>I74+I81</f>
        <v>1108</v>
      </c>
    </row>
    <row r="83" spans="1:9" s="10" customFormat="1" x14ac:dyDescent="0.2">
      <c r="A83" s="204"/>
      <c r="B83" s="204"/>
      <c r="C83" s="204"/>
      <c r="D83" s="204"/>
      <c r="E83" s="204"/>
      <c r="F83" s="204"/>
      <c r="G83" s="226"/>
      <c r="H83" s="226"/>
      <c r="I83" s="226"/>
    </row>
    <row r="84" spans="1:9" s="10" customFormat="1" x14ac:dyDescent="0.2">
      <c r="A84" s="204"/>
      <c r="B84" s="204"/>
      <c r="C84" s="204"/>
      <c r="D84" s="204"/>
      <c r="E84" s="204"/>
      <c r="F84" s="204"/>
      <c r="G84" s="226"/>
      <c r="H84" s="226"/>
      <c r="I84" s="226"/>
    </row>
    <row r="85" spans="1:9" s="10" customFormat="1" x14ac:dyDescent="0.2">
      <c r="A85" s="204"/>
      <c r="B85" s="204"/>
      <c r="C85" s="204"/>
      <c r="D85" s="204"/>
      <c r="E85" s="204"/>
      <c r="F85" s="204"/>
      <c r="G85" s="226"/>
      <c r="H85" s="226"/>
      <c r="I85" s="226"/>
    </row>
    <row r="86" spans="1:9" s="10" customFormat="1" x14ac:dyDescent="0.2">
      <c r="A86" s="204"/>
      <c r="B86" s="204"/>
      <c r="C86" s="204"/>
      <c r="D86" s="204"/>
      <c r="E86" s="204"/>
      <c r="F86" s="204"/>
      <c r="G86" s="226"/>
      <c r="H86" s="226"/>
      <c r="I86" s="226"/>
    </row>
    <row r="87" spans="1:9" s="10" customFormat="1" x14ac:dyDescent="0.2">
      <c r="A87" s="204"/>
      <c r="B87" s="204"/>
      <c r="C87" s="204"/>
      <c r="D87" s="204"/>
      <c r="E87" s="204"/>
      <c r="F87" s="204"/>
      <c r="G87" s="226"/>
      <c r="H87" s="226"/>
      <c r="I87" s="226"/>
    </row>
    <row r="88" spans="1:9" s="10" customFormat="1" x14ac:dyDescent="0.2">
      <c r="A88" s="204"/>
      <c r="B88" s="204"/>
      <c r="C88" s="204"/>
      <c r="D88" s="204"/>
      <c r="E88" s="204"/>
      <c r="F88" s="204"/>
      <c r="G88" s="226"/>
      <c r="H88" s="226"/>
      <c r="I88" s="226"/>
    </row>
    <row r="89" spans="1:9" s="10" customFormat="1" x14ac:dyDescent="0.2">
      <c r="A89" s="204"/>
      <c r="B89" s="204"/>
      <c r="C89" s="204"/>
      <c r="D89" s="204"/>
      <c r="E89" s="204"/>
      <c r="F89" s="204"/>
      <c r="G89" s="226"/>
      <c r="H89" s="226"/>
      <c r="I89" s="226"/>
    </row>
    <row r="90" spans="1:9" s="10" customFormat="1" x14ac:dyDescent="0.2">
      <c r="A90" s="204"/>
      <c r="B90" s="204"/>
      <c r="C90" s="204"/>
      <c r="D90" s="204"/>
      <c r="E90" s="204"/>
      <c r="F90" s="204"/>
      <c r="G90" s="226"/>
      <c r="H90" s="226"/>
      <c r="I90" s="226"/>
    </row>
    <row r="91" spans="1:9" s="10" customFormat="1" x14ac:dyDescent="0.2">
      <c r="A91" s="204"/>
      <c r="B91" s="204"/>
      <c r="C91" s="204"/>
      <c r="D91" s="204"/>
      <c r="E91" s="204"/>
      <c r="F91" s="204"/>
      <c r="G91" s="221"/>
      <c r="H91" s="221"/>
      <c r="I91" s="221"/>
    </row>
    <row r="92" spans="1:9" s="10" customFormat="1" x14ac:dyDescent="0.2">
      <c r="A92" s="204"/>
      <c r="B92" s="204"/>
      <c r="C92" s="204"/>
      <c r="D92" s="204"/>
      <c r="E92" s="204"/>
      <c r="F92" s="204"/>
      <c r="G92" s="221"/>
      <c r="H92" s="221"/>
      <c r="I92" s="221"/>
    </row>
    <row r="93" spans="1:9" s="10" customFormat="1" x14ac:dyDescent="0.2">
      <c r="A93" s="204"/>
      <c r="B93" s="204"/>
      <c r="C93" s="204"/>
      <c r="D93" s="204"/>
      <c r="E93" s="204"/>
      <c r="F93" s="204"/>
      <c r="G93" s="221"/>
      <c r="H93" s="221"/>
      <c r="I93" s="221"/>
    </row>
    <row r="94" spans="1:9" s="10" customFormat="1" x14ac:dyDescent="0.2">
      <c r="A94" s="204"/>
      <c r="B94" s="204"/>
      <c r="C94" s="204"/>
      <c r="D94" s="204"/>
      <c r="E94" s="204"/>
      <c r="F94" s="204"/>
      <c r="G94" s="221"/>
      <c r="H94" s="221"/>
      <c r="I94" s="221"/>
    </row>
    <row r="95" spans="1:9" s="10" customFormat="1" x14ac:dyDescent="0.2">
      <c r="A95" s="204"/>
      <c r="B95" s="204"/>
      <c r="C95" s="204"/>
      <c r="D95" s="204"/>
      <c r="E95" s="204"/>
      <c r="F95" s="204"/>
      <c r="G95" s="221"/>
      <c r="H95" s="221"/>
      <c r="I95" s="221"/>
    </row>
    <row r="96" spans="1:9" s="10" customFormat="1" x14ac:dyDescent="0.2">
      <c r="A96" s="204"/>
      <c r="B96" s="204"/>
      <c r="C96" s="204"/>
      <c r="D96" s="204"/>
      <c r="E96" s="204"/>
      <c r="F96" s="204"/>
      <c r="G96" s="221"/>
      <c r="H96" s="221"/>
      <c r="I96" s="221"/>
    </row>
    <row r="97" spans="1:9" s="10" customFormat="1" x14ac:dyDescent="0.2">
      <c r="A97" s="204"/>
      <c r="B97" s="204"/>
      <c r="C97" s="204"/>
      <c r="D97" s="204"/>
      <c r="E97" s="204"/>
      <c r="F97" s="204"/>
      <c r="G97" s="221"/>
      <c r="H97" s="221"/>
      <c r="I97" s="221"/>
    </row>
    <row r="98" spans="1:9" s="10" customFormat="1" x14ac:dyDescent="0.2">
      <c r="A98" s="204"/>
      <c r="B98" s="204"/>
      <c r="C98" s="204"/>
      <c r="D98" s="204"/>
      <c r="E98" s="204"/>
      <c r="F98" s="204"/>
      <c r="G98" s="221"/>
      <c r="H98" s="221"/>
      <c r="I98" s="221"/>
    </row>
    <row r="99" spans="1:9" s="10" customFormat="1" x14ac:dyDescent="0.2">
      <c r="A99" s="204"/>
      <c r="B99" s="204"/>
      <c r="C99" s="204"/>
      <c r="D99" s="204"/>
      <c r="E99" s="204"/>
      <c r="F99" s="204"/>
      <c r="G99" s="221"/>
      <c r="H99" s="221"/>
      <c r="I99" s="221"/>
    </row>
    <row r="100" spans="1:9" s="10" customFormat="1" x14ac:dyDescent="0.2">
      <c r="A100" s="204"/>
      <c r="B100" s="204"/>
      <c r="C100" s="204"/>
      <c r="D100" s="204"/>
      <c r="E100" s="204"/>
      <c r="F100" s="204"/>
      <c r="G100" s="221"/>
      <c r="H100" s="221"/>
      <c r="I100" s="221"/>
    </row>
    <row r="101" spans="1:9" s="10" customFormat="1" x14ac:dyDescent="0.2">
      <c r="A101" s="204"/>
      <c r="B101" s="204"/>
      <c r="C101" s="204"/>
      <c r="D101" s="204"/>
      <c r="E101" s="204"/>
      <c r="F101" s="204"/>
      <c r="G101" s="221"/>
      <c r="H101" s="221"/>
      <c r="I101" s="221"/>
    </row>
    <row r="102" spans="1:9" s="10" customFormat="1" x14ac:dyDescent="0.2">
      <c r="A102" s="204"/>
      <c r="B102" s="204"/>
      <c r="C102" s="204"/>
      <c r="D102" s="204"/>
      <c r="E102" s="204"/>
      <c r="F102" s="204"/>
      <c r="G102" s="221"/>
      <c r="H102" s="221"/>
      <c r="I102" s="221"/>
    </row>
    <row r="103" spans="1:9" s="10" customFormat="1" x14ac:dyDescent="0.2">
      <c r="A103" s="204"/>
      <c r="B103" s="204"/>
      <c r="C103" s="204"/>
      <c r="D103" s="204"/>
      <c r="E103" s="204"/>
      <c r="F103" s="204"/>
      <c r="G103" s="221"/>
      <c r="H103" s="221"/>
      <c r="I103" s="221"/>
    </row>
    <row r="104" spans="1:9" s="10" customFormat="1" x14ac:dyDescent="0.2">
      <c r="A104" s="204"/>
      <c r="B104" s="204"/>
      <c r="C104" s="204"/>
      <c r="D104" s="204"/>
      <c r="E104" s="204"/>
      <c r="F104" s="204"/>
      <c r="G104" s="221"/>
      <c r="H104" s="221"/>
      <c r="I104" s="221"/>
    </row>
    <row r="105" spans="1:9" s="10" customFormat="1" x14ac:dyDescent="0.2">
      <c r="A105" s="204"/>
      <c r="B105" s="204"/>
      <c r="C105" s="204"/>
      <c r="D105" s="204"/>
      <c r="E105" s="204"/>
      <c r="F105" s="204"/>
      <c r="G105" s="221"/>
      <c r="H105" s="221"/>
      <c r="I105" s="221"/>
    </row>
    <row r="106" spans="1:9" s="10" customFormat="1" x14ac:dyDescent="0.2">
      <c r="A106" s="204"/>
      <c r="B106" s="204"/>
      <c r="C106" s="204"/>
      <c r="D106" s="204"/>
      <c r="E106" s="204"/>
      <c r="F106" s="204"/>
      <c r="G106" s="221"/>
      <c r="H106" s="221"/>
      <c r="I106" s="221"/>
    </row>
    <row r="107" spans="1:9" s="10" customFormat="1" x14ac:dyDescent="0.2">
      <c r="A107" s="204"/>
      <c r="B107" s="204"/>
      <c r="C107" s="204"/>
      <c r="D107" s="204"/>
      <c r="E107" s="204"/>
      <c r="F107" s="204"/>
      <c r="G107" s="221"/>
      <c r="H107" s="221"/>
      <c r="I107" s="221"/>
    </row>
    <row r="108" spans="1:9" s="10" customFormat="1" x14ac:dyDescent="0.2">
      <c r="A108" s="204"/>
      <c r="B108" s="204"/>
      <c r="C108" s="204"/>
      <c r="D108" s="204"/>
      <c r="E108" s="204"/>
      <c r="F108" s="204"/>
      <c r="G108" s="221"/>
      <c r="H108" s="221"/>
      <c r="I108" s="221"/>
    </row>
    <row r="109" spans="1:9" s="10" customFormat="1" x14ac:dyDescent="0.2">
      <c r="A109" s="204"/>
      <c r="B109" s="204"/>
      <c r="C109" s="204"/>
      <c r="D109" s="204"/>
      <c r="E109" s="204"/>
      <c r="F109" s="204"/>
      <c r="G109" s="221"/>
      <c r="H109" s="221"/>
      <c r="I109" s="221"/>
    </row>
    <row r="110" spans="1:9" s="10" customFormat="1" x14ac:dyDescent="0.2">
      <c r="A110" s="204"/>
      <c r="B110" s="204"/>
      <c r="C110" s="204"/>
      <c r="D110" s="204"/>
      <c r="E110" s="204"/>
      <c r="F110" s="204"/>
      <c r="G110" s="221"/>
      <c r="H110" s="221"/>
      <c r="I110" s="221"/>
    </row>
    <row r="111" spans="1:9" s="10" customFormat="1" x14ac:dyDescent="0.2">
      <c r="A111" s="204"/>
      <c r="B111" s="204"/>
      <c r="C111" s="204"/>
      <c r="D111" s="204"/>
      <c r="E111" s="204"/>
      <c r="F111" s="204"/>
      <c r="G111" s="221"/>
      <c r="H111" s="221"/>
      <c r="I111" s="221"/>
    </row>
    <row r="112" spans="1:9" s="10" customFormat="1" x14ac:dyDescent="0.2">
      <c r="A112" s="204"/>
      <c r="B112" s="204"/>
      <c r="C112" s="204"/>
      <c r="D112" s="204"/>
      <c r="E112" s="204"/>
      <c r="F112" s="204"/>
      <c r="G112" s="221"/>
      <c r="H112" s="221"/>
      <c r="I112" s="221"/>
    </row>
    <row r="113" spans="1:9" s="10" customFormat="1" x14ac:dyDescent="0.2">
      <c r="A113" s="204"/>
      <c r="B113" s="204"/>
      <c r="C113" s="204"/>
      <c r="D113" s="204"/>
      <c r="E113" s="204"/>
      <c r="F113" s="204"/>
      <c r="G113" s="221"/>
      <c r="H113" s="221"/>
      <c r="I113" s="221"/>
    </row>
    <row r="114" spans="1:9" s="10" customFormat="1" x14ac:dyDescent="0.2">
      <c r="A114" s="204"/>
      <c r="B114" s="204"/>
      <c r="C114" s="204"/>
      <c r="D114" s="204"/>
      <c r="E114" s="204"/>
      <c r="F114" s="204"/>
      <c r="G114" s="221"/>
      <c r="H114" s="221"/>
      <c r="I114" s="221"/>
    </row>
    <row r="115" spans="1:9" s="10" customFormat="1" x14ac:dyDescent="0.2">
      <c r="A115" s="204"/>
      <c r="B115" s="204"/>
      <c r="C115" s="204"/>
      <c r="D115" s="204"/>
      <c r="E115" s="204"/>
      <c r="F115" s="204"/>
      <c r="G115" s="221"/>
      <c r="H115" s="221"/>
      <c r="I115" s="221"/>
    </row>
    <row r="116" spans="1:9" s="10" customFormat="1" x14ac:dyDescent="0.2">
      <c r="A116" s="204"/>
      <c r="B116" s="204"/>
      <c r="C116" s="204"/>
      <c r="D116" s="204"/>
      <c r="E116" s="204"/>
      <c r="F116" s="204"/>
      <c r="G116" s="221"/>
      <c r="H116" s="221"/>
      <c r="I116" s="221"/>
    </row>
    <row r="117" spans="1:9" s="10" customFormat="1" x14ac:dyDescent="0.2">
      <c r="A117" s="204"/>
      <c r="B117" s="204"/>
      <c r="C117" s="204"/>
      <c r="D117" s="204"/>
      <c r="E117" s="204"/>
      <c r="F117" s="204"/>
      <c r="G117" s="221"/>
      <c r="H117" s="221"/>
      <c r="I117" s="221"/>
    </row>
    <row r="118" spans="1:9" s="10" customFormat="1" x14ac:dyDescent="0.2">
      <c r="A118" s="204"/>
      <c r="B118" s="204"/>
      <c r="C118" s="204"/>
      <c r="D118" s="204"/>
      <c r="E118" s="204"/>
      <c r="F118" s="204"/>
      <c r="G118" s="221"/>
      <c r="H118" s="221"/>
      <c r="I118" s="221"/>
    </row>
    <row r="119" spans="1:9" s="10" customFormat="1" x14ac:dyDescent="0.2">
      <c r="A119" s="204"/>
      <c r="B119" s="204"/>
      <c r="C119" s="204"/>
      <c r="D119" s="204"/>
      <c r="E119" s="204"/>
      <c r="F119" s="204"/>
      <c r="G119" s="221"/>
      <c r="H119" s="221"/>
      <c r="I119" s="221"/>
    </row>
    <row r="120" spans="1:9" s="10" customFormat="1" x14ac:dyDescent="0.2">
      <c r="A120" s="204"/>
      <c r="B120" s="204"/>
      <c r="C120" s="204"/>
      <c r="D120" s="204"/>
      <c r="E120" s="204"/>
      <c r="F120" s="204"/>
      <c r="G120" s="221"/>
      <c r="H120" s="221"/>
      <c r="I120" s="221"/>
    </row>
    <row r="121" spans="1:9" s="10" customFormat="1" x14ac:dyDescent="0.2">
      <c r="A121" s="204"/>
      <c r="B121" s="204"/>
      <c r="C121" s="204"/>
      <c r="D121" s="204"/>
      <c r="E121" s="204"/>
      <c r="F121" s="204"/>
      <c r="G121" s="221"/>
      <c r="H121" s="221"/>
      <c r="I121" s="221"/>
    </row>
    <row r="122" spans="1:9" s="10" customFormat="1" x14ac:dyDescent="0.2">
      <c r="A122" s="204"/>
      <c r="B122" s="204"/>
      <c r="C122" s="204"/>
      <c r="D122" s="204"/>
      <c r="E122" s="204"/>
      <c r="F122" s="204"/>
      <c r="G122" s="221"/>
      <c r="H122" s="221"/>
      <c r="I122" s="221"/>
    </row>
    <row r="123" spans="1:9" s="10" customFormat="1" x14ac:dyDescent="0.2">
      <c r="A123" s="204"/>
      <c r="B123" s="204"/>
      <c r="C123" s="204"/>
      <c r="D123" s="204"/>
      <c r="E123" s="204"/>
      <c r="F123" s="204"/>
      <c r="G123" s="221"/>
      <c r="H123" s="221"/>
      <c r="I123" s="221"/>
    </row>
    <row r="124" spans="1:9" s="10" customFormat="1" x14ac:dyDescent="0.2">
      <c r="A124" s="204"/>
      <c r="B124" s="204"/>
      <c r="C124" s="204"/>
      <c r="D124" s="204"/>
      <c r="E124" s="204"/>
      <c r="F124" s="204"/>
      <c r="G124" s="221"/>
      <c r="H124" s="221"/>
      <c r="I124" s="221"/>
    </row>
    <row r="125" spans="1:9" s="10" customFormat="1" x14ac:dyDescent="0.2">
      <c r="A125" s="204"/>
      <c r="B125" s="204"/>
      <c r="C125" s="204"/>
      <c r="D125" s="204"/>
      <c r="E125" s="204"/>
      <c r="F125" s="204"/>
      <c r="G125" s="221"/>
      <c r="H125" s="221"/>
      <c r="I125" s="221"/>
    </row>
    <row r="126" spans="1:9" s="10" customFormat="1" x14ac:dyDescent="0.2">
      <c r="A126" s="204"/>
      <c r="B126" s="204"/>
      <c r="C126" s="204"/>
      <c r="D126" s="204"/>
      <c r="E126" s="204"/>
      <c r="F126" s="204"/>
      <c r="G126" s="221"/>
      <c r="H126" s="221"/>
      <c r="I126" s="221"/>
    </row>
  </sheetData>
  <mergeCells count="31">
    <mergeCell ref="A56:A59"/>
    <mergeCell ref="B67:B68"/>
    <mergeCell ref="B50:E50"/>
    <mergeCell ref="B65:E65"/>
    <mergeCell ref="A3:I3"/>
    <mergeCell ref="B6:E6"/>
    <mergeCell ref="B8:E8"/>
    <mergeCell ref="D32:E32"/>
    <mergeCell ref="D17:E17"/>
    <mergeCell ref="D18:E18"/>
    <mergeCell ref="B17:B19"/>
    <mergeCell ref="B32:B36"/>
    <mergeCell ref="A4:I4"/>
    <mergeCell ref="D19:E19"/>
    <mergeCell ref="B21:E21"/>
    <mergeCell ref="B22:E22"/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5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115"/>
  <sheetViews>
    <sheetView showGridLines="0" tabSelected="1" zoomScaleNormal="100" workbookViewId="0">
      <pane xSplit="5" ySplit="8" topLeftCell="F67" activePane="bottomRight" state="frozen"/>
      <selection pane="topRight" activeCell="F1" sqref="F1"/>
      <selection pane="bottomLeft" activeCell="A9" sqref="A9"/>
      <selection pane="bottomRight" activeCell="L7" sqref="L7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371" customWidth="1"/>
    <col min="7" max="7" width="17.33203125" style="371" customWidth="1"/>
    <col min="8" max="8" width="16.1640625" style="371" customWidth="1"/>
  </cols>
  <sheetData>
    <row r="1" spans="1:9" ht="15.75" x14ac:dyDescent="0.25">
      <c r="A1" s="5"/>
      <c r="B1" s="5"/>
      <c r="H1" s="598" t="s">
        <v>339</v>
      </c>
    </row>
    <row r="2" spans="1:9" ht="15.75" x14ac:dyDescent="0.25">
      <c r="A2" s="5"/>
      <c r="B2" s="5"/>
      <c r="H2" s="598" t="s">
        <v>302</v>
      </c>
    </row>
    <row r="3" spans="1:9" ht="21.75" customHeight="1" x14ac:dyDescent="0.25">
      <c r="A3" s="5"/>
      <c r="B3" s="5"/>
      <c r="C3" s="5"/>
    </row>
    <row r="4" spans="1:9" ht="20.25" x14ac:dyDescent="0.3">
      <c r="A4" s="646" t="s">
        <v>323</v>
      </c>
      <c r="B4" s="646"/>
      <c r="C4" s="646"/>
      <c r="D4" s="646"/>
      <c r="E4" s="646"/>
      <c r="F4" s="646"/>
      <c r="G4" s="646"/>
      <c r="H4" s="646"/>
      <c r="I4" s="174"/>
    </row>
    <row r="5" spans="1:9" ht="18" x14ac:dyDescent="0.2">
      <c r="A5" s="654" t="s">
        <v>329</v>
      </c>
      <c r="B5" s="654"/>
      <c r="C5" s="654"/>
      <c r="D5" s="654"/>
      <c r="E5" s="654"/>
      <c r="F5" s="654"/>
      <c r="G5" s="654"/>
      <c r="H5" s="654"/>
      <c r="I5" s="369"/>
    </row>
    <row r="6" spans="1:9" ht="21.4" customHeight="1" thickBot="1" x14ac:dyDescent="0.3">
      <c r="A6" s="6"/>
      <c r="B6" s="6"/>
      <c r="H6" s="370" t="s">
        <v>106</v>
      </c>
    </row>
    <row r="7" spans="1:9" ht="62.45" customHeight="1" thickBot="1" x14ac:dyDescent="0.25">
      <c r="A7" s="206" t="s">
        <v>214</v>
      </c>
      <c r="B7" s="695" t="s">
        <v>215</v>
      </c>
      <c r="C7" s="696"/>
      <c r="D7" s="697"/>
      <c r="E7" s="239" t="s">
        <v>128</v>
      </c>
      <c r="F7" s="531" t="s">
        <v>337</v>
      </c>
      <c r="G7" s="532" t="s">
        <v>300</v>
      </c>
      <c r="H7" s="234" t="s">
        <v>338</v>
      </c>
    </row>
    <row r="8" spans="1:9" s="527" customFormat="1" ht="12.4" customHeight="1" thickBot="1" x14ac:dyDescent="0.25">
      <c r="A8" s="521">
        <v>1</v>
      </c>
      <c r="B8" s="700">
        <v>2</v>
      </c>
      <c r="C8" s="701"/>
      <c r="D8" s="702"/>
      <c r="E8" s="522">
        <v>3</v>
      </c>
      <c r="F8" s="526">
        <v>4</v>
      </c>
      <c r="G8" s="524">
        <v>5</v>
      </c>
      <c r="H8" s="525">
        <v>6</v>
      </c>
    </row>
    <row r="9" spans="1:9" s="33" customFormat="1" ht="16.5" customHeight="1" thickBot="1" x14ac:dyDescent="0.25">
      <c r="A9" s="404" t="s">
        <v>71</v>
      </c>
      <c r="B9" s="405" t="s">
        <v>89</v>
      </c>
      <c r="C9" s="392"/>
      <c r="D9" s="406"/>
      <c r="E9" s="407" t="s">
        <v>235</v>
      </c>
      <c r="F9" s="564">
        <f>'önállóan működő'!O11</f>
        <v>0</v>
      </c>
      <c r="G9" s="496">
        <f>'önállóan működő'!P11</f>
        <v>0</v>
      </c>
      <c r="H9" s="565">
        <f>'önállóan működő'!Q11</f>
        <v>0</v>
      </c>
    </row>
    <row r="10" spans="1:9" s="33" customFormat="1" ht="16.5" customHeight="1" thickBot="1" x14ac:dyDescent="0.25">
      <c r="A10" s="408" t="s">
        <v>78</v>
      </c>
      <c r="B10" s="698" t="s">
        <v>236</v>
      </c>
      <c r="C10" s="698"/>
      <c r="D10" s="698"/>
      <c r="E10" s="409" t="s">
        <v>237</v>
      </c>
      <c r="F10" s="564">
        <f>'önállóan működő'!O12</f>
        <v>0</v>
      </c>
      <c r="G10" s="496">
        <f>'önállóan működő'!P12</f>
        <v>0</v>
      </c>
      <c r="H10" s="565">
        <f>'önállóan működő'!Q12</f>
        <v>0</v>
      </c>
    </row>
    <row r="11" spans="1:9" s="33" customFormat="1" ht="16.5" customHeight="1" thickBot="1" x14ac:dyDescent="0.25">
      <c r="A11" s="404" t="s">
        <v>81</v>
      </c>
      <c r="B11" s="642" t="s">
        <v>92</v>
      </c>
      <c r="C11" s="643"/>
      <c r="D11" s="681"/>
      <c r="E11" s="407" t="s">
        <v>238</v>
      </c>
      <c r="F11" s="564">
        <f>'önállóan működő'!O13</f>
        <v>1040</v>
      </c>
      <c r="G11" s="496">
        <f>'önállóan működő'!P13</f>
        <v>68</v>
      </c>
      <c r="H11" s="565">
        <f>'önállóan működő'!Q13</f>
        <v>1108</v>
      </c>
    </row>
    <row r="12" spans="1:9" s="120" customFormat="1" ht="16.5" customHeight="1" thickBot="1" x14ac:dyDescent="0.25">
      <c r="A12" s="404" t="s">
        <v>82</v>
      </c>
      <c r="B12" s="366" t="s">
        <v>109</v>
      </c>
      <c r="C12" s="410"/>
      <c r="D12" s="410"/>
      <c r="E12" s="407" t="s">
        <v>239</v>
      </c>
      <c r="F12" s="564">
        <f>'önállóan működő'!O14</f>
        <v>0</v>
      </c>
      <c r="G12" s="496">
        <f>'önállóan működő'!P14</f>
        <v>0</v>
      </c>
      <c r="H12" s="496">
        <f>'önállóan működő'!Q14</f>
        <v>0</v>
      </c>
    </row>
    <row r="13" spans="1:9" s="33" customFormat="1" ht="16.5" customHeight="1" x14ac:dyDescent="0.2">
      <c r="A13" s="661"/>
      <c r="B13" s="303">
        <v>1</v>
      </c>
      <c r="C13" s="441" t="s">
        <v>241</v>
      </c>
      <c r="D13" s="441"/>
      <c r="E13" s="442" t="s">
        <v>242</v>
      </c>
      <c r="F13" s="473"/>
      <c r="G13" s="512"/>
      <c r="H13" s="306">
        <f>SUM(F13:G13)</f>
        <v>0</v>
      </c>
    </row>
    <row r="14" spans="1:9" s="33" customFormat="1" ht="16.5" customHeight="1" x14ac:dyDescent="0.2">
      <c r="A14" s="662"/>
      <c r="B14" s="309">
        <v>2</v>
      </c>
      <c r="C14" s="313" t="s">
        <v>0</v>
      </c>
      <c r="D14" s="438"/>
      <c r="E14" s="316" t="s">
        <v>1</v>
      </c>
      <c r="F14" s="473"/>
      <c r="G14" s="306"/>
      <c r="H14" s="225">
        <f t="shared" ref="H14:H15" si="0">SUM(F14:G14)</f>
        <v>0</v>
      </c>
    </row>
    <row r="15" spans="1:9" s="33" customFormat="1" ht="16.5" customHeight="1" x14ac:dyDescent="0.2">
      <c r="A15" s="662"/>
      <c r="B15" s="309">
        <v>3</v>
      </c>
      <c r="C15" s="313" t="s">
        <v>2</v>
      </c>
      <c r="D15" s="438"/>
      <c r="E15" s="316" t="s">
        <v>3</v>
      </c>
      <c r="F15" s="473"/>
      <c r="G15" s="306"/>
      <c r="H15" s="539">
        <f t="shared" si="0"/>
        <v>0</v>
      </c>
    </row>
    <row r="16" spans="1:9" s="33" customFormat="1" ht="16.5" customHeight="1" x14ac:dyDescent="0.2">
      <c r="A16" s="662"/>
      <c r="B16" s="668">
        <v>4</v>
      </c>
      <c r="C16" s="313" t="s">
        <v>4</v>
      </c>
      <c r="D16" s="438"/>
      <c r="E16" s="316" t="s">
        <v>5</v>
      </c>
      <c r="F16" s="439">
        <f>SUM(F17:F19)</f>
        <v>0</v>
      </c>
      <c r="G16" s="225">
        <f>SUM(G17:G19)</f>
        <v>0</v>
      </c>
      <c r="H16" s="225">
        <f>SUM(H17:H19)</f>
        <v>0</v>
      </c>
      <c r="I16" s="130"/>
    </row>
    <row r="17" spans="1:11" s="33" customFormat="1" ht="16.5" customHeight="1" x14ac:dyDescent="0.2">
      <c r="A17" s="662"/>
      <c r="B17" s="669"/>
      <c r="C17" s="396" t="s">
        <v>150</v>
      </c>
      <c r="D17" s="397" t="s">
        <v>285</v>
      </c>
      <c r="E17" s="201" t="str">
        <f>E16</f>
        <v>K506</v>
      </c>
      <c r="F17" s="474"/>
      <c r="G17" s="224"/>
      <c r="H17" s="509">
        <f>SUM(F17:G17)</f>
        <v>0</v>
      </c>
    </row>
    <row r="18" spans="1:11" s="398" customFormat="1" ht="16.5" customHeight="1" x14ac:dyDescent="0.2">
      <c r="A18" s="662"/>
      <c r="B18" s="669"/>
      <c r="C18" s="396" t="s">
        <v>150</v>
      </c>
      <c r="D18" s="397" t="s">
        <v>320</v>
      </c>
      <c r="E18" s="201" t="str">
        <f>E16</f>
        <v>K506</v>
      </c>
      <c r="F18" s="474"/>
      <c r="G18" s="224"/>
      <c r="H18" s="509">
        <f t="shared" ref="H18:H19" si="1">SUM(F18:G18)</f>
        <v>0</v>
      </c>
    </row>
    <row r="19" spans="1:11" s="398" customFormat="1" ht="16.5" customHeight="1" x14ac:dyDescent="0.2">
      <c r="A19" s="662"/>
      <c r="B19" s="670"/>
      <c r="C19" s="396" t="s">
        <v>150</v>
      </c>
      <c r="D19" s="397" t="s">
        <v>246</v>
      </c>
      <c r="E19" s="201" t="str">
        <f>E18</f>
        <v>K506</v>
      </c>
      <c r="F19" s="474"/>
      <c r="G19" s="224"/>
      <c r="H19" s="509">
        <f t="shared" si="1"/>
        <v>0</v>
      </c>
    </row>
    <row r="20" spans="1:11" s="33" customFormat="1" ht="16.5" customHeight="1" x14ac:dyDescent="0.2">
      <c r="A20" s="662"/>
      <c r="B20" s="671">
        <v>5</v>
      </c>
      <c r="C20" s="313" t="s">
        <v>6</v>
      </c>
      <c r="D20" s="438"/>
      <c r="E20" s="316" t="s">
        <v>7</v>
      </c>
      <c r="F20" s="439">
        <f>SUM(F21:F25)</f>
        <v>0</v>
      </c>
      <c r="G20" s="225">
        <f>SUM(G21:G25)</f>
        <v>0</v>
      </c>
      <c r="H20" s="225">
        <f>SUM(H21:H25)</f>
        <v>0</v>
      </c>
      <c r="I20" s="130"/>
    </row>
    <row r="21" spans="1:11" s="398" customFormat="1" ht="16.5" customHeight="1" x14ac:dyDescent="0.2">
      <c r="A21" s="662"/>
      <c r="B21" s="672"/>
      <c r="C21" s="396" t="s">
        <v>150</v>
      </c>
      <c r="D21" s="199" t="s">
        <v>247</v>
      </c>
      <c r="E21" s="201" t="str">
        <f>E20</f>
        <v>K508</v>
      </c>
      <c r="F21" s="474"/>
      <c r="G21" s="224"/>
      <c r="H21" s="510">
        <f>SUM(F21:G21)</f>
        <v>0</v>
      </c>
    </row>
    <row r="22" spans="1:11" s="398" customFormat="1" ht="16.5" customHeight="1" x14ac:dyDescent="0.2">
      <c r="A22" s="662"/>
      <c r="B22" s="672"/>
      <c r="C22" s="396" t="s">
        <v>150</v>
      </c>
      <c r="D22" s="199" t="s">
        <v>248</v>
      </c>
      <c r="E22" s="201" t="str">
        <f>E21</f>
        <v>K508</v>
      </c>
      <c r="F22" s="474"/>
      <c r="G22" s="224"/>
      <c r="H22" s="510">
        <f t="shared" ref="H22:H25" si="2">SUM(F22:G22)</f>
        <v>0</v>
      </c>
    </row>
    <row r="23" spans="1:11" s="398" customFormat="1" ht="16.5" customHeight="1" x14ac:dyDescent="0.2">
      <c r="A23" s="662"/>
      <c r="B23" s="672"/>
      <c r="C23" s="396" t="s">
        <v>150</v>
      </c>
      <c r="D23" s="199" t="s">
        <v>249</v>
      </c>
      <c r="E23" s="201" t="str">
        <f>E22</f>
        <v>K508</v>
      </c>
      <c r="F23" s="474"/>
      <c r="G23" s="224"/>
      <c r="H23" s="510">
        <f t="shared" si="2"/>
        <v>0</v>
      </c>
    </row>
    <row r="24" spans="1:11" s="398" customFormat="1" ht="16.5" customHeight="1" x14ac:dyDescent="0.2">
      <c r="A24" s="662"/>
      <c r="B24" s="672"/>
      <c r="C24" s="396" t="s">
        <v>150</v>
      </c>
      <c r="D24" s="199" t="s">
        <v>250</v>
      </c>
      <c r="E24" s="201" t="str">
        <f>E23</f>
        <v>K508</v>
      </c>
      <c r="F24" s="474"/>
      <c r="G24" s="224"/>
      <c r="H24" s="510">
        <f t="shared" si="2"/>
        <v>0</v>
      </c>
    </row>
    <row r="25" spans="1:11" s="398" customFormat="1" ht="16.5" customHeight="1" x14ac:dyDescent="0.2">
      <c r="A25" s="662"/>
      <c r="B25" s="673"/>
      <c r="C25" s="396" t="s">
        <v>150</v>
      </c>
      <c r="D25" s="199" t="s">
        <v>257</v>
      </c>
      <c r="E25" s="201" t="str">
        <f>E23</f>
        <v>K508</v>
      </c>
      <c r="F25" s="474"/>
      <c r="G25" s="224"/>
      <c r="H25" s="510">
        <f t="shared" si="2"/>
        <v>0</v>
      </c>
    </row>
    <row r="26" spans="1:11" s="33" customFormat="1" ht="16.5" customHeight="1" x14ac:dyDescent="0.2">
      <c r="A26" s="662"/>
      <c r="B26" s="668">
        <v>6</v>
      </c>
      <c r="C26" s="313" t="s">
        <v>8</v>
      </c>
      <c r="D26" s="438"/>
      <c r="E26" s="316" t="s">
        <v>9</v>
      </c>
      <c r="F26" s="439">
        <f>SUM(F27:F31)</f>
        <v>0</v>
      </c>
      <c r="G26" s="225">
        <f>SUM(G27:G31)</f>
        <v>0</v>
      </c>
      <c r="H26" s="488">
        <f>SUM(H27:H31)</f>
        <v>0</v>
      </c>
      <c r="I26" s="130"/>
      <c r="K26" s="130"/>
    </row>
    <row r="27" spans="1:11" s="398" customFormat="1" ht="16.5" customHeight="1" x14ac:dyDescent="0.2">
      <c r="A27" s="662"/>
      <c r="B27" s="669"/>
      <c r="C27" s="396" t="s">
        <v>150</v>
      </c>
      <c r="D27" s="199" t="s">
        <v>247</v>
      </c>
      <c r="E27" s="201" t="str">
        <f>E26</f>
        <v>K512</v>
      </c>
      <c r="F27" s="474"/>
      <c r="G27" s="224"/>
      <c r="H27" s="510">
        <f>SUM(F27:G27)</f>
        <v>0</v>
      </c>
    </row>
    <row r="28" spans="1:11" s="398" customFormat="1" ht="16.5" customHeight="1" x14ac:dyDescent="0.2">
      <c r="A28" s="662"/>
      <c r="B28" s="669"/>
      <c r="C28" s="396" t="s">
        <v>150</v>
      </c>
      <c r="D28" s="199" t="s">
        <v>248</v>
      </c>
      <c r="E28" s="201" t="str">
        <f>E27</f>
        <v>K512</v>
      </c>
      <c r="F28" s="474"/>
      <c r="G28" s="224"/>
      <c r="H28" s="510">
        <f t="shared" ref="H28:H34" si="3">SUM(F28:G28)</f>
        <v>0</v>
      </c>
    </row>
    <row r="29" spans="1:11" s="398" customFormat="1" ht="16.5" customHeight="1" x14ac:dyDescent="0.2">
      <c r="A29" s="662"/>
      <c r="B29" s="669"/>
      <c r="C29" s="396" t="s">
        <v>150</v>
      </c>
      <c r="D29" s="199" t="s">
        <v>249</v>
      </c>
      <c r="E29" s="201" t="str">
        <f>E28</f>
        <v>K512</v>
      </c>
      <c r="F29" s="474"/>
      <c r="G29" s="224"/>
      <c r="H29" s="510">
        <f t="shared" si="3"/>
        <v>0</v>
      </c>
    </row>
    <row r="30" spans="1:11" s="398" customFormat="1" ht="16.5" customHeight="1" x14ac:dyDescent="0.2">
      <c r="A30" s="662"/>
      <c r="B30" s="669"/>
      <c r="C30" s="396" t="s">
        <v>150</v>
      </c>
      <c r="D30" s="199" t="s">
        <v>250</v>
      </c>
      <c r="E30" s="201" t="str">
        <f>E28</f>
        <v>K512</v>
      </c>
      <c r="F30" s="474"/>
      <c r="G30" s="224"/>
      <c r="H30" s="510">
        <f t="shared" si="3"/>
        <v>0</v>
      </c>
    </row>
    <row r="31" spans="1:11" s="398" customFormat="1" ht="16.5" customHeight="1" x14ac:dyDescent="0.2">
      <c r="A31" s="662"/>
      <c r="B31" s="670"/>
      <c r="C31" s="396" t="s">
        <v>150</v>
      </c>
      <c r="D31" s="199" t="s">
        <v>257</v>
      </c>
      <c r="E31" s="201" t="str">
        <f>E29</f>
        <v>K512</v>
      </c>
      <c r="F31" s="474"/>
      <c r="G31" s="224"/>
      <c r="H31" s="510">
        <f t="shared" si="3"/>
        <v>0</v>
      </c>
    </row>
    <row r="32" spans="1:11" s="33" customFormat="1" ht="16.5" customHeight="1" x14ac:dyDescent="0.2">
      <c r="A32" s="662"/>
      <c r="B32" s="668">
        <v>7</v>
      </c>
      <c r="C32" s="632" t="s">
        <v>52</v>
      </c>
      <c r="D32" s="699"/>
      <c r="E32" s="316" t="s">
        <v>321</v>
      </c>
      <c r="F32" s="475">
        <f>SUM(F33:F34)</f>
        <v>0</v>
      </c>
      <c r="G32" s="437">
        <f>SUM(G33:G34)</f>
        <v>0</v>
      </c>
      <c r="H32" s="489">
        <f>SUM(H33:H34)</f>
        <v>0</v>
      </c>
    </row>
    <row r="33" spans="1:8" s="10" customFormat="1" ht="16.5" customHeight="1" x14ac:dyDescent="0.2">
      <c r="A33" s="662"/>
      <c r="B33" s="669"/>
      <c r="C33" s="396" t="s">
        <v>150</v>
      </c>
      <c r="D33" s="195" t="s">
        <v>10</v>
      </c>
      <c r="E33" s="391" t="s">
        <v>321</v>
      </c>
      <c r="F33" s="474"/>
      <c r="G33" s="224"/>
      <c r="H33" s="510">
        <f t="shared" si="3"/>
        <v>0</v>
      </c>
    </row>
    <row r="34" spans="1:8" s="10" customFormat="1" ht="16.5" customHeight="1" thickBot="1" x14ac:dyDescent="0.25">
      <c r="A34" s="663"/>
      <c r="B34" s="674"/>
      <c r="C34" s="396" t="s">
        <v>150</v>
      </c>
      <c r="D34" s="209" t="s">
        <v>243</v>
      </c>
      <c r="E34" s="411" t="s">
        <v>321</v>
      </c>
      <c r="F34" s="511"/>
      <c r="G34" s="513"/>
      <c r="H34" s="510">
        <f t="shared" si="3"/>
        <v>0</v>
      </c>
    </row>
    <row r="35" spans="1:8" s="120" customFormat="1" ht="18.75" customHeight="1" thickBot="1" x14ac:dyDescent="0.25">
      <c r="A35" s="404" t="s">
        <v>83</v>
      </c>
      <c r="B35" s="366" t="s">
        <v>108</v>
      </c>
      <c r="C35" s="410"/>
      <c r="D35" s="410"/>
      <c r="E35" s="407" t="s">
        <v>240</v>
      </c>
      <c r="F35" s="412">
        <f>F13+F14+F15+F16+F20+F26+F32</f>
        <v>0</v>
      </c>
      <c r="G35" s="540">
        <f t="shared" ref="G35:H35" si="4">G13+G14+G15+G16+G20+G26+G32</f>
        <v>0</v>
      </c>
      <c r="H35" s="412">
        <f t="shared" si="4"/>
        <v>0</v>
      </c>
    </row>
    <row r="36" spans="1:8" s="120" customFormat="1" ht="21.4" customHeight="1" thickBot="1" x14ac:dyDescent="0.25">
      <c r="A36" s="467" t="s">
        <v>96</v>
      </c>
      <c r="B36" s="468" t="s">
        <v>287</v>
      </c>
      <c r="C36" s="469"/>
      <c r="D36" s="469"/>
      <c r="E36" s="470"/>
      <c r="F36" s="477">
        <f>F9+F10+F11+F12+F35</f>
        <v>1040</v>
      </c>
      <c r="G36" s="471">
        <f>G9+G10+G11+G12+G35</f>
        <v>68</v>
      </c>
      <c r="H36" s="490">
        <f>H9+H10+H11+H12+H35</f>
        <v>1108</v>
      </c>
    </row>
    <row r="37" spans="1:8" s="10" customFormat="1" ht="21.4" customHeight="1" thickBot="1" x14ac:dyDescent="0.25">
      <c r="A37" s="678" t="s">
        <v>251</v>
      </c>
      <c r="B37" s="679"/>
      <c r="C37" s="679"/>
      <c r="D37" s="679"/>
      <c r="E37" s="680"/>
      <c r="F37" s="399">
        <f>'bevétfő '!G54-'kiadfő '!F36</f>
        <v>0</v>
      </c>
      <c r="G37" s="400">
        <f>'bevétfő '!H54-'kiadfő '!G36</f>
        <v>-68</v>
      </c>
      <c r="H37" s="491">
        <f>'bevétfő '!I54-'kiadfő '!H36</f>
        <v>-68</v>
      </c>
    </row>
    <row r="38" spans="1:8" s="10" customFormat="1" ht="16.5" customHeight="1" x14ac:dyDescent="0.2">
      <c r="A38" s="659"/>
      <c r="B38" s="373" t="s">
        <v>54</v>
      </c>
      <c r="C38" s="690" t="s">
        <v>253</v>
      </c>
      <c r="D38" s="691"/>
      <c r="E38" s="201" t="s">
        <v>12</v>
      </c>
      <c r="F38" s="476"/>
      <c r="G38" s="514"/>
      <c r="H38" s="514">
        <f t="shared" ref="H38:H39" si="5">SUM(F38:G38)</f>
        <v>0</v>
      </c>
    </row>
    <row r="39" spans="1:8" s="10" customFormat="1" ht="16.5" customHeight="1" thickBot="1" x14ac:dyDescent="0.25">
      <c r="A39" s="660"/>
      <c r="B39" s="401" t="s">
        <v>55</v>
      </c>
      <c r="C39" s="692" t="s">
        <v>254</v>
      </c>
      <c r="D39" s="693"/>
      <c r="E39" s="246" t="s">
        <v>12</v>
      </c>
      <c r="F39" s="478"/>
      <c r="G39" s="515"/>
      <c r="H39" s="515">
        <f t="shared" si="5"/>
        <v>0</v>
      </c>
    </row>
    <row r="40" spans="1:8" s="33" customFormat="1" ht="16.5" customHeight="1" thickBot="1" x14ac:dyDescent="0.25">
      <c r="A40" s="404" t="s">
        <v>220</v>
      </c>
      <c r="B40" s="642" t="s">
        <v>11</v>
      </c>
      <c r="C40" s="643"/>
      <c r="D40" s="681"/>
      <c r="E40" s="407" t="s">
        <v>12</v>
      </c>
      <c r="F40" s="472">
        <f>SUM(F38:F39)</f>
        <v>0</v>
      </c>
      <c r="G40" s="496">
        <f t="shared" ref="G40:H40" si="6">SUM(G38:G39)</f>
        <v>0</v>
      </c>
      <c r="H40" s="496">
        <f t="shared" si="6"/>
        <v>0</v>
      </c>
    </row>
    <row r="41" spans="1:8" s="10" customFormat="1" ht="16.5" customHeight="1" x14ac:dyDescent="0.2">
      <c r="A41" s="659"/>
      <c r="B41" s="413" t="s">
        <v>54</v>
      </c>
      <c r="C41" s="690" t="s">
        <v>255</v>
      </c>
      <c r="D41" s="691"/>
      <c r="E41" s="414" t="s">
        <v>14</v>
      </c>
      <c r="F41" s="514"/>
      <c r="G41" s="514"/>
      <c r="H41" s="514">
        <f t="shared" ref="H41:H42" si="7">SUM(F41:G41)</f>
        <v>0</v>
      </c>
    </row>
    <row r="42" spans="1:8" s="10" customFormat="1" ht="16.5" customHeight="1" thickBot="1" x14ac:dyDescent="0.25">
      <c r="A42" s="660"/>
      <c r="B42" s="401" t="s">
        <v>55</v>
      </c>
      <c r="C42" s="692" t="s">
        <v>256</v>
      </c>
      <c r="D42" s="693"/>
      <c r="E42" s="246" t="s">
        <v>14</v>
      </c>
      <c r="F42" s="515"/>
      <c r="G42" s="515"/>
      <c r="H42" s="515">
        <f t="shared" si="7"/>
        <v>0</v>
      </c>
    </row>
    <row r="43" spans="1:8" s="33" customFormat="1" ht="16.5" customHeight="1" thickBot="1" x14ac:dyDescent="0.25">
      <c r="A43" s="404" t="s">
        <v>221</v>
      </c>
      <c r="B43" s="642" t="s">
        <v>13</v>
      </c>
      <c r="C43" s="643"/>
      <c r="D43" s="681"/>
      <c r="E43" s="407" t="s">
        <v>14</v>
      </c>
      <c r="F43" s="496">
        <f>SUM(F41:F42)</f>
        <v>0</v>
      </c>
      <c r="G43" s="472">
        <f t="shared" ref="G43:H43" si="8">SUM(G41:G42)</f>
        <v>0</v>
      </c>
      <c r="H43" s="496">
        <f t="shared" si="8"/>
        <v>0</v>
      </c>
    </row>
    <row r="44" spans="1:8" s="33" customFormat="1" ht="16.5" customHeight="1" x14ac:dyDescent="0.2">
      <c r="A44" s="682"/>
      <c r="B44" s="443">
        <v>1</v>
      </c>
      <c r="C44" s="313" t="s">
        <v>16</v>
      </c>
      <c r="D44" s="309"/>
      <c r="E44" s="316" t="s">
        <v>17</v>
      </c>
      <c r="F44" s="439"/>
      <c r="G44" s="225"/>
      <c r="H44" s="286">
        <f>SUM(F44:G44)</f>
        <v>0</v>
      </c>
    </row>
    <row r="45" spans="1:8" s="33" customFormat="1" ht="16.5" customHeight="1" x14ac:dyDescent="0.2">
      <c r="A45" s="683"/>
      <c r="B45" s="443">
        <v>2</v>
      </c>
      <c r="C45" s="313" t="s">
        <v>18</v>
      </c>
      <c r="D45" s="309"/>
      <c r="E45" s="316" t="s">
        <v>19</v>
      </c>
      <c r="F45" s="439"/>
      <c r="G45" s="225"/>
      <c r="H45" s="492">
        <f>SUM(F45:G45)</f>
        <v>0</v>
      </c>
    </row>
    <row r="46" spans="1:8" s="33" customFormat="1" ht="16.5" customHeight="1" x14ac:dyDescent="0.2">
      <c r="A46" s="683"/>
      <c r="B46" s="664">
        <v>3</v>
      </c>
      <c r="C46" s="313" t="s">
        <v>20</v>
      </c>
      <c r="D46" s="309"/>
      <c r="E46" s="316" t="s">
        <v>21</v>
      </c>
      <c r="F46" s="439">
        <f>SUM(F47:F49)</f>
        <v>0</v>
      </c>
      <c r="G46" s="225">
        <f>SUM(G47:G49)</f>
        <v>0</v>
      </c>
      <c r="H46" s="488">
        <f>SUM(H47:H49)</f>
        <v>0</v>
      </c>
    </row>
    <row r="47" spans="1:8" s="398" customFormat="1" ht="16.5" customHeight="1" x14ac:dyDescent="0.2">
      <c r="A47" s="683"/>
      <c r="B47" s="665"/>
      <c r="C47" s="396" t="s">
        <v>150</v>
      </c>
      <c r="D47" s="397" t="s">
        <v>285</v>
      </c>
      <c r="E47" s="201" t="str">
        <f>E46</f>
        <v>K84</v>
      </c>
      <c r="F47" s="474"/>
      <c r="G47" s="224"/>
      <c r="H47" s="510">
        <f t="shared" ref="H47:H61" si="9">SUM(F47:G47)</f>
        <v>0</v>
      </c>
    </row>
    <row r="48" spans="1:8" s="398" customFormat="1" ht="16.5" customHeight="1" x14ac:dyDescent="0.2">
      <c r="A48" s="683"/>
      <c r="B48" s="665"/>
      <c r="C48" s="396" t="s">
        <v>150</v>
      </c>
      <c r="D48" s="397" t="s">
        <v>246</v>
      </c>
      <c r="E48" s="201" t="str">
        <f>E46</f>
        <v>K84</v>
      </c>
      <c r="F48" s="474"/>
      <c r="G48" s="224"/>
      <c r="H48" s="510">
        <f t="shared" si="9"/>
        <v>0</v>
      </c>
    </row>
    <row r="49" spans="1:8" s="398" customFormat="1" ht="16.5" customHeight="1" x14ac:dyDescent="0.2">
      <c r="A49" s="683"/>
      <c r="B49" s="667"/>
      <c r="C49" s="396" t="s">
        <v>150</v>
      </c>
      <c r="D49" s="397" t="s">
        <v>246</v>
      </c>
      <c r="E49" s="201" t="str">
        <f>E47</f>
        <v>K84</v>
      </c>
      <c r="F49" s="474"/>
      <c r="G49" s="224"/>
      <c r="H49" s="510">
        <f t="shared" si="9"/>
        <v>0</v>
      </c>
    </row>
    <row r="50" spans="1:8" s="120" customFormat="1" ht="16.5" customHeight="1" x14ac:dyDescent="0.2">
      <c r="A50" s="683"/>
      <c r="B50" s="664">
        <v>4</v>
      </c>
      <c r="C50" s="313" t="s">
        <v>22</v>
      </c>
      <c r="D50" s="309"/>
      <c r="E50" s="316" t="s">
        <v>23</v>
      </c>
      <c r="F50" s="439">
        <f>SUM(F52:F55)</f>
        <v>0</v>
      </c>
      <c r="G50" s="225">
        <f>SUM(G52:G55)</f>
        <v>0</v>
      </c>
      <c r="H50" s="488">
        <f>SUM(H52:H55)</f>
        <v>0</v>
      </c>
    </row>
    <row r="51" spans="1:8" s="398" customFormat="1" ht="16.5" customHeight="1" x14ac:dyDescent="0.2">
      <c r="A51" s="683"/>
      <c r="B51" s="665"/>
      <c r="C51" s="396" t="s">
        <v>150</v>
      </c>
      <c r="D51" s="199" t="s">
        <v>247</v>
      </c>
      <c r="E51" s="201" t="str">
        <f>E50</f>
        <v>K86</v>
      </c>
      <c r="F51" s="474"/>
      <c r="G51" s="224"/>
      <c r="H51" s="510">
        <f t="shared" si="9"/>
        <v>0</v>
      </c>
    </row>
    <row r="52" spans="1:8" s="398" customFormat="1" ht="16.5" customHeight="1" x14ac:dyDescent="0.2">
      <c r="A52" s="683"/>
      <c r="B52" s="665"/>
      <c r="C52" s="396" t="s">
        <v>150</v>
      </c>
      <c r="D52" s="199" t="s">
        <v>248</v>
      </c>
      <c r="E52" s="201" t="str">
        <f>E51</f>
        <v>K86</v>
      </c>
      <c r="F52" s="474"/>
      <c r="G52" s="224"/>
      <c r="H52" s="510">
        <f t="shared" si="9"/>
        <v>0</v>
      </c>
    </row>
    <row r="53" spans="1:8" s="398" customFormat="1" ht="16.5" customHeight="1" x14ac:dyDescent="0.2">
      <c r="A53" s="683"/>
      <c r="B53" s="665"/>
      <c r="C53" s="396" t="s">
        <v>150</v>
      </c>
      <c r="D53" s="199" t="s">
        <v>249</v>
      </c>
      <c r="E53" s="201" t="str">
        <f>E52</f>
        <v>K86</v>
      </c>
      <c r="F53" s="474"/>
      <c r="G53" s="224"/>
      <c r="H53" s="510">
        <f t="shared" si="9"/>
        <v>0</v>
      </c>
    </row>
    <row r="54" spans="1:8" s="398" customFormat="1" ht="16.5" customHeight="1" x14ac:dyDescent="0.2">
      <c r="A54" s="683"/>
      <c r="B54" s="665"/>
      <c r="C54" s="396" t="s">
        <v>150</v>
      </c>
      <c r="D54" s="199" t="s">
        <v>250</v>
      </c>
      <c r="E54" s="201" t="str">
        <f>E53</f>
        <v>K86</v>
      </c>
      <c r="F54" s="474"/>
      <c r="G54" s="224"/>
      <c r="H54" s="510">
        <f t="shared" si="9"/>
        <v>0</v>
      </c>
    </row>
    <row r="55" spans="1:8" s="398" customFormat="1" ht="16.5" customHeight="1" x14ac:dyDescent="0.2">
      <c r="A55" s="683"/>
      <c r="B55" s="667"/>
      <c r="C55" s="396" t="s">
        <v>150</v>
      </c>
      <c r="D55" s="199" t="s">
        <v>257</v>
      </c>
      <c r="E55" s="201" t="str">
        <f>E53</f>
        <v>K86</v>
      </c>
      <c r="F55" s="474"/>
      <c r="G55" s="224"/>
      <c r="H55" s="510">
        <f t="shared" si="9"/>
        <v>0</v>
      </c>
    </row>
    <row r="56" spans="1:8" s="33" customFormat="1" ht="16.5" customHeight="1" x14ac:dyDescent="0.2">
      <c r="A56" s="683"/>
      <c r="B56" s="664">
        <v>5</v>
      </c>
      <c r="C56" s="318" t="s">
        <v>24</v>
      </c>
      <c r="D56" s="444"/>
      <c r="E56" s="445" t="s">
        <v>322</v>
      </c>
      <c r="F56" s="446">
        <f>SUM(F57:F61)</f>
        <v>0</v>
      </c>
      <c r="G56" s="447">
        <f>SUM(G57:G61)</f>
        <v>0</v>
      </c>
      <c r="H56" s="225">
        <f>SUM(H57:H61)</f>
        <v>0</v>
      </c>
    </row>
    <row r="57" spans="1:8" s="398" customFormat="1" ht="16.5" customHeight="1" x14ac:dyDescent="0.2">
      <c r="A57" s="683"/>
      <c r="B57" s="665"/>
      <c r="C57" s="396" t="s">
        <v>150</v>
      </c>
      <c r="D57" s="199" t="s">
        <v>247</v>
      </c>
      <c r="E57" s="201" t="str">
        <f>E56</f>
        <v>K89</v>
      </c>
      <c r="F57" s="474"/>
      <c r="G57" s="224"/>
      <c r="H57" s="510">
        <f t="shared" si="9"/>
        <v>0</v>
      </c>
    </row>
    <row r="58" spans="1:8" s="398" customFormat="1" ht="16.5" customHeight="1" x14ac:dyDescent="0.2">
      <c r="A58" s="683"/>
      <c r="B58" s="665"/>
      <c r="C58" s="396" t="s">
        <v>150</v>
      </c>
      <c r="D58" s="199" t="s">
        <v>248</v>
      </c>
      <c r="E58" s="201" t="str">
        <f>E57</f>
        <v>K89</v>
      </c>
      <c r="F58" s="474"/>
      <c r="G58" s="224"/>
      <c r="H58" s="510">
        <f t="shared" si="9"/>
        <v>0</v>
      </c>
    </row>
    <row r="59" spans="1:8" s="398" customFormat="1" ht="16.5" customHeight="1" x14ac:dyDescent="0.2">
      <c r="A59" s="683"/>
      <c r="B59" s="665"/>
      <c r="C59" s="396" t="s">
        <v>150</v>
      </c>
      <c r="D59" s="199" t="s">
        <v>249</v>
      </c>
      <c r="E59" s="201" t="str">
        <f>E58</f>
        <v>K89</v>
      </c>
      <c r="F59" s="474"/>
      <c r="G59" s="224"/>
      <c r="H59" s="510">
        <f t="shared" si="9"/>
        <v>0</v>
      </c>
    </row>
    <row r="60" spans="1:8" s="398" customFormat="1" ht="16.5" customHeight="1" x14ac:dyDescent="0.2">
      <c r="A60" s="683"/>
      <c r="B60" s="665"/>
      <c r="C60" s="396" t="s">
        <v>150</v>
      </c>
      <c r="D60" s="199" t="s">
        <v>250</v>
      </c>
      <c r="E60" s="201" t="str">
        <f>E59</f>
        <v>K89</v>
      </c>
      <c r="F60" s="474"/>
      <c r="G60" s="224"/>
      <c r="H60" s="510">
        <f t="shared" si="9"/>
        <v>0</v>
      </c>
    </row>
    <row r="61" spans="1:8" s="398" customFormat="1" ht="16.5" customHeight="1" thickBot="1" x14ac:dyDescent="0.25">
      <c r="A61" s="686"/>
      <c r="B61" s="666"/>
      <c r="C61" s="396" t="s">
        <v>150</v>
      </c>
      <c r="D61" s="199" t="s">
        <v>257</v>
      </c>
      <c r="E61" s="201" t="str">
        <f>E59</f>
        <v>K89</v>
      </c>
      <c r="F61" s="479"/>
      <c r="G61" s="497"/>
      <c r="H61" s="510">
        <f t="shared" si="9"/>
        <v>0</v>
      </c>
    </row>
    <row r="62" spans="1:8" s="120" customFormat="1" ht="17.100000000000001" customHeight="1" thickBot="1" x14ac:dyDescent="0.25">
      <c r="A62" s="432" t="s">
        <v>86</v>
      </c>
      <c r="B62" s="433" t="s">
        <v>110</v>
      </c>
      <c r="C62" s="434"/>
      <c r="D62" s="434"/>
      <c r="E62" s="435" t="s">
        <v>15</v>
      </c>
      <c r="F62" s="516">
        <f>F44+F45+F46+F50+F56</f>
        <v>0</v>
      </c>
      <c r="G62" s="436">
        <f t="shared" ref="G62:H62" si="10">G44+G45+G46+G50+G56</f>
        <v>0</v>
      </c>
      <c r="H62" s="517">
        <f t="shared" si="10"/>
        <v>0</v>
      </c>
    </row>
    <row r="63" spans="1:8" s="194" customFormat="1" ht="21.4" customHeight="1" thickBot="1" x14ac:dyDescent="0.25">
      <c r="A63" s="461" t="s">
        <v>97</v>
      </c>
      <c r="B63" s="462" t="s">
        <v>288</v>
      </c>
      <c r="C63" s="462"/>
      <c r="D63" s="463"/>
      <c r="E63" s="464"/>
      <c r="F63" s="480">
        <f>F40+F43+F62</f>
        <v>0</v>
      </c>
      <c r="G63" s="465">
        <f>G40+G43+G62</f>
        <v>0</v>
      </c>
      <c r="H63" s="493">
        <f>H40+H43+H62</f>
        <v>0</v>
      </c>
    </row>
    <row r="64" spans="1:8" s="10" customFormat="1" ht="21.95" customHeight="1" thickBot="1" x14ac:dyDescent="0.25">
      <c r="A64" s="678" t="s">
        <v>252</v>
      </c>
      <c r="B64" s="679"/>
      <c r="C64" s="679"/>
      <c r="D64" s="679"/>
      <c r="E64" s="680"/>
      <c r="F64" s="399">
        <f>'bevétfő '!G73-'kiadfő '!F63</f>
        <v>0</v>
      </c>
      <c r="G64" s="400">
        <f>'bevétfő '!H73-'kiadfő '!G63</f>
        <v>0</v>
      </c>
      <c r="H64" s="491">
        <f>'bevétfő '!I73-'kiadfő '!H63</f>
        <v>0</v>
      </c>
    </row>
    <row r="65" spans="1:8" s="120" customFormat="1" ht="21.4" customHeight="1" thickBot="1" x14ac:dyDescent="0.25">
      <c r="A65" s="415" t="s">
        <v>87</v>
      </c>
      <c r="B65" s="694" t="s">
        <v>258</v>
      </c>
      <c r="C65" s="623"/>
      <c r="D65" s="623"/>
      <c r="E65" s="624"/>
      <c r="F65" s="416">
        <f>F36+F63</f>
        <v>1040</v>
      </c>
      <c r="G65" s="402">
        <f>G36+G63</f>
        <v>68</v>
      </c>
      <c r="H65" s="494">
        <f>H36+H63</f>
        <v>1108</v>
      </c>
    </row>
    <row r="66" spans="1:8" s="10" customFormat="1" ht="21.95" customHeight="1" thickBot="1" x14ac:dyDescent="0.25">
      <c r="A66" s="687" t="s">
        <v>301</v>
      </c>
      <c r="B66" s="688"/>
      <c r="C66" s="688"/>
      <c r="D66" s="688"/>
      <c r="E66" s="689"/>
      <c r="F66" s="400">
        <f>'bevétfő '!G74-'kiadfő '!F65</f>
        <v>0</v>
      </c>
      <c r="G66" s="399">
        <f>'bevétfő '!H74-'kiadfő '!G65</f>
        <v>-68</v>
      </c>
      <c r="H66" s="400">
        <f>'bevétfő '!I74-'kiadfő '!H65</f>
        <v>-68</v>
      </c>
    </row>
    <row r="67" spans="1:8" s="33" customFormat="1" ht="16.5" customHeight="1" x14ac:dyDescent="0.2">
      <c r="A67" s="682"/>
      <c r="B67" s="685">
        <v>1</v>
      </c>
      <c r="C67" s="449" t="s">
        <v>245</v>
      </c>
      <c r="D67" s="449"/>
      <c r="E67" s="450" t="s">
        <v>27</v>
      </c>
      <c r="F67" s="481">
        <f>SUM(F68:F70)</f>
        <v>0</v>
      </c>
      <c r="G67" s="334">
        <f>SUM(G68:G70)</f>
        <v>0</v>
      </c>
      <c r="H67" s="492">
        <f>SUM(H68:H70)</f>
        <v>0</v>
      </c>
    </row>
    <row r="68" spans="1:8" s="10" customFormat="1" ht="16.5" customHeight="1" x14ac:dyDescent="0.2">
      <c r="A68" s="683"/>
      <c r="B68" s="669"/>
      <c r="C68" s="196" t="s">
        <v>74</v>
      </c>
      <c r="D68" s="195" t="s">
        <v>28</v>
      </c>
      <c r="E68" s="248" t="s">
        <v>29</v>
      </c>
      <c r="F68" s="476"/>
      <c r="G68" s="237"/>
      <c r="H68" s="510">
        <f t="shared" ref="H68:H70" si="11">SUM(F68:G68)</f>
        <v>0</v>
      </c>
    </row>
    <row r="69" spans="1:8" s="10" customFormat="1" ht="16.5" customHeight="1" x14ac:dyDescent="0.2">
      <c r="A69" s="683"/>
      <c r="B69" s="669"/>
      <c r="C69" s="196" t="s">
        <v>75</v>
      </c>
      <c r="D69" s="195" t="s">
        <v>30</v>
      </c>
      <c r="E69" s="248" t="s">
        <v>31</v>
      </c>
      <c r="F69" s="476"/>
      <c r="G69" s="237"/>
      <c r="H69" s="510">
        <f t="shared" si="11"/>
        <v>0</v>
      </c>
    </row>
    <row r="70" spans="1:8" s="120" customFormat="1" ht="16.5" customHeight="1" x14ac:dyDescent="0.2">
      <c r="A70" s="683"/>
      <c r="B70" s="670"/>
      <c r="C70" s="196" t="s">
        <v>76</v>
      </c>
      <c r="D70" s="431" t="s">
        <v>32</v>
      </c>
      <c r="E70" s="248" t="s">
        <v>33</v>
      </c>
      <c r="F70" s="476"/>
      <c r="G70" s="237"/>
      <c r="H70" s="510">
        <f t="shared" si="11"/>
        <v>0</v>
      </c>
    </row>
    <row r="71" spans="1:8" s="33" customFormat="1" ht="16.5" customHeight="1" x14ac:dyDescent="0.2">
      <c r="A71" s="683"/>
      <c r="B71" s="448">
        <v>2</v>
      </c>
      <c r="C71" s="313" t="s">
        <v>34</v>
      </c>
      <c r="D71" s="314"/>
      <c r="E71" s="315" t="s">
        <v>35</v>
      </c>
      <c r="F71" s="482"/>
      <c r="G71" s="312"/>
      <c r="H71" s="487">
        <f>SUM(F71:G71)</f>
        <v>0</v>
      </c>
    </row>
    <row r="72" spans="1:8" s="120" customFormat="1" ht="16.5" customHeight="1" x14ac:dyDescent="0.2">
      <c r="A72" s="684"/>
      <c r="B72" s="448">
        <v>3</v>
      </c>
      <c r="C72" s="313" t="s">
        <v>36</v>
      </c>
      <c r="D72" s="314"/>
      <c r="E72" s="315" t="s">
        <v>37</v>
      </c>
      <c r="F72" s="482"/>
      <c r="G72" s="312"/>
      <c r="H72" s="487">
        <f>SUM(F72:G72)</f>
        <v>0</v>
      </c>
    </row>
    <row r="73" spans="1:8" s="33" customFormat="1" ht="16.5" customHeight="1" x14ac:dyDescent="0.2">
      <c r="A73" s="403" t="s">
        <v>98</v>
      </c>
      <c r="B73" s="377" t="s">
        <v>25</v>
      </c>
      <c r="C73" s="420"/>
      <c r="D73" s="420"/>
      <c r="E73" s="395" t="s">
        <v>26</v>
      </c>
      <c r="F73" s="483">
        <f>F67+F71+F72</f>
        <v>0</v>
      </c>
      <c r="G73" s="421">
        <f>G67+G71+G72</f>
        <v>0</v>
      </c>
      <c r="H73" s="495">
        <f>H67+H71+H72</f>
        <v>0</v>
      </c>
    </row>
    <row r="74" spans="1:8" s="33" customFormat="1" ht="16.5" customHeight="1" thickBot="1" x14ac:dyDescent="0.25">
      <c r="A74" s="451" t="s">
        <v>222</v>
      </c>
      <c r="B74" s="675" t="s">
        <v>38</v>
      </c>
      <c r="C74" s="676"/>
      <c r="D74" s="677"/>
      <c r="E74" s="452" t="s">
        <v>39</v>
      </c>
      <c r="F74" s="484"/>
      <c r="G74" s="498"/>
      <c r="H74" s="495">
        <f>SUM(F74:G74)</f>
        <v>0</v>
      </c>
    </row>
    <row r="75" spans="1:8" s="194" customFormat="1" ht="21.4" customHeight="1" thickBot="1" x14ac:dyDescent="0.25">
      <c r="A75" s="461" t="s">
        <v>42</v>
      </c>
      <c r="B75" s="466" t="s">
        <v>291</v>
      </c>
      <c r="C75" s="466"/>
      <c r="D75" s="463"/>
      <c r="E75" s="464"/>
      <c r="F75" s="485">
        <f>SUM(F73:F74)</f>
        <v>0</v>
      </c>
      <c r="G75" s="460">
        <f t="shared" ref="G75:H75" si="12">SUM(G73:G74)</f>
        <v>0</v>
      </c>
      <c r="H75" s="460">
        <f t="shared" si="12"/>
        <v>0</v>
      </c>
    </row>
    <row r="76" spans="1:8" s="194" customFormat="1" ht="22.7" customHeight="1" thickBot="1" x14ac:dyDescent="0.25">
      <c r="A76" s="417" t="s">
        <v>43</v>
      </c>
      <c r="B76" s="623" t="s">
        <v>259</v>
      </c>
      <c r="C76" s="623"/>
      <c r="D76" s="623"/>
      <c r="E76" s="624"/>
      <c r="F76" s="486">
        <f>F65+F75</f>
        <v>1040</v>
      </c>
      <c r="G76" s="518">
        <f t="shared" ref="G76:H76" si="13">G65+G75</f>
        <v>68</v>
      </c>
      <c r="H76" s="518">
        <f t="shared" si="13"/>
        <v>1108</v>
      </c>
    </row>
    <row r="77" spans="1:8" s="10" customFormat="1" x14ac:dyDescent="0.2">
      <c r="A77" s="374"/>
      <c r="B77" s="374"/>
      <c r="C77" s="374"/>
      <c r="D77" s="374"/>
      <c r="E77" s="374"/>
      <c r="F77" s="376"/>
      <c r="G77" s="376"/>
      <c r="H77" s="376"/>
    </row>
    <row r="78" spans="1:8" s="10" customFormat="1" x14ac:dyDescent="0.2">
      <c r="A78" s="374"/>
      <c r="B78" s="374"/>
      <c r="C78" s="374"/>
      <c r="D78" s="374"/>
      <c r="E78" s="374"/>
      <c r="F78" s="376"/>
      <c r="G78" s="376"/>
      <c r="H78" s="376"/>
    </row>
    <row r="79" spans="1:8" s="10" customFormat="1" x14ac:dyDescent="0.2">
      <c r="A79" s="375"/>
      <c r="B79" s="374"/>
      <c r="C79" s="374"/>
      <c r="D79" s="374"/>
      <c r="E79" s="374"/>
      <c r="F79" s="376"/>
      <c r="G79" s="376"/>
      <c r="H79" s="376">
        <f>'bevétfő '!I82-'kiadfő '!H76</f>
        <v>0</v>
      </c>
    </row>
    <row r="80" spans="1:8" s="10" customFormat="1" x14ac:dyDescent="0.2">
      <c r="A80" s="374"/>
      <c r="B80" s="374"/>
      <c r="C80" s="374"/>
      <c r="D80" s="374"/>
      <c r="E80" s="374"/>
      <c r="F80" s="376"/>
      <c r="G80" s="376"/>
      <c r="H80" s="376"/>
    </row>
    <row r="81" spans="6:8" s="10" customFormat="1" x14ac:dyDescent="0.2">
      <c r="F81" s="372"/>
      <c r="G81" s="372"/>
      <c r="H81" s="372"/>
    </row>
    <row r="82" spans="6:8" s="10" customFormat="1" x14ac:dyDescent="0.2">
      <c r="F82" s="372"/>
      <c r="G82" s="372"/>
      <c r="H82" s="372"/>
    </row>
    <row r="83" spans="6:8" s="10" customFormat="1" x14ac:dyDescent="0.2">
      <c r="F83" s="372"/>
      <c r="G83" s="372"/>
      <c r="H83" s="372"/>
    </row>
    <row r="84" spans="6:8" s="10" customFormat="1" x14ac:dyDescent="0.2">
      <c r="F84" s="372"/>
      <c r="G84" s="372"/>
      <c r="H84" s="372"/>
    </row>
    <row r="85" spans="6:8" s="10" customFormat="1" x14ac:dyDescent="0.2">
      <c r="F85" s="372"/>
      <c r="G85" s="372"/>
      <c r="H85" s="372"/>
    </row>
    <row r="86" spans="6:8" s="10" customFormat="1" x14ac:dyDescent="0.2">
      <c r="F86" s="372"/>
      <c r="G86" s="372"/>
      <c r="H86" s="372"/>
    </row>
    <row r="87" spans="6:8" s="10" customFormat="1" x14ac:dyDescent="0.2">
      <c r="F87" s="372"/>
      <c r="G87" s="372"/>
      <c r="H87" s="372"/>
    </row>
    <row r="88" spans="6:8" s="10" customFormat="1" x14ac:dyDescent="0.2">
      <c r="F88" s="372"/>
      <c r="G88" s="372"/>
      <c r="H88" s="372"/>
    </row>
    <row r="89" spans="6:8" s="10" customFormat="1" x14ac:dyDescent="0.2">
      <c r="F89" s="372"/>
      <c r="G89" s="372"/>
      <c r="H89" s="372"/>
    </row>
    <row r="90" spans="6:8" s="10" customFormat="1" x14ac:dyDescent="0.2">
      <c r="F90" s="372"/>
      <c r="G90" s="372"/>
      <c r="H90" s="372"/>
    </row>
    <row r="91" spans="6:8" s="10" customFormat="1" x14ac:dyDescent="0.2">
      <c r="F91" s="372"/>
      <c r="G91" s="372"/>
      <c r="H91" s="372"/>
    </row>
    <row r="92" spans="6:8" s="10" customFormat="1" x14ac:dyDescent="0.2">
      <c r="F92" s="372"/>
      <c r="G92" s="372"/>
      <c r="H92" s="372"/>
    </row>
    <row r="93" spans="6:8" s="10" customFormat="1" x14ac:dyDescent="0.2">
      <c r="F93" s="372"/>
      <c r="G93" s="372"/>
      <c r="H93" s="372"/>
    </row>
    <row r="94" spans="6:8" s="10" customFormat="1" x14ac:dyDescent="0.2">
      <c r="F94" s="372"/>
      <c r="G94" s="372"/>
      <c r="H94" s="372"/>
    </row>
    <row r="95" spans="6:8" s="10" customFormat="1" x14ac:dyDescent="0.2">
      <c r="F95" s="372"/>
      <c r="G95" s="372"/>
      <c r="H95" s="372"/>
    </row>
    <row r="96" spans="6:8" s="10" customFormat="1" x14ac:dyDescent="0.2">
      <c r="F96" s="372"/>
      <c r="G96" s="372"/>
      <c r="H96" s="372"/>
    </row>
    <row r="97" spans="6:8" s="10" customFormat="1" x14ac:dyDescent="0.2">
      <c r="F97" s="372"/>
      <c r="G97" s="372"/>
      <c r="H97" s="372"/>
    </row>
    <row r="98" spans="6:8" s="10" customFormat="1" x14ac:dyDescent="0.2">
      <c r="F98" s="372"/>
      <c r="G98" s="372"/>
      <c r="H98" s="372"/>
    </row>
    <row r="99" spans="6:8" s="10" customFormat="1" x14ac:dyDescent="0.2">
      <c r="F99" s="372"/>
      <c r="G99" s="372"/>
      <c r="H99" s="372"/>
    </row>
    <row r="100" spans="6:8" s="10" customFormat="1" x14ac:dyDescent="0.2">
      <c r="F100" s="372"/>
      <c r="G100" s="372"/>
      <c r="H100" s="372"/>
    </row>
    <row r="101" spans="6:8" s="10" customFormat="1" x14ac:dyDescent="0.2">
      <c r="F101" s="372"/>
      <c r="G101" s="372"/>
      <c r="H101" s="372"/>
    </row>
    <row r="102" spans="6:8" s="10" customFormat="1" x14ac:dyDescent="0.2">
      <c r="F102" s="372"/>
      <c r="G102" s="372"/>
      <c r="H102" s="372"/>
    </row>
    <row r="103" spans="6:8" s="10" customFormat="1" x14ac:dyDescent="0.2">
      <c r="F103" s="372"/>
      <c r="G103" s="372"/>
      <c r="H103" s="372"/>
    </row>
    <row r="104" spans="6:8" s="10" customFormat="1" x14ac:dyDescent="0.2">
      <c r="F104" s="372"/>
      <c r="G104" s="372"/>
      <c r="H104" s="372"/>
    </row>
    <row r="105" spans="6:8" s="10" customFormat="1" x14ac:dyDescent="0.2">
      <c r="F105" s="372"/>
      <c r="G105" s="372"/>
      <c r="H105" s="372"/>
    </row>
    <row r="106" spans="6:8" s="10" customFormat="1" x14ac:dyDescent="0.2">
      <c r="F106" s="372"/>
      <c r="G106" s="372"/>
      <c r="H106" s="372"/>
    </row>
    <row r="107" spans="6:8" s="10" customFormat="1" x14ac:dyDescent="0.2">
      <c r="F107" s="372"/>
      <c r="G107" s="372"/>
      <c r="H107" s="372"/>
    </row>
    <row r="108" spans="6:8" s="10" customFormat="1" x14ac:dyDescent="0.2">
      <c r="F108" s="372"/>
      <c r="G108" s="372"/>
      <c r="H108" s="372"/>
    </row>
    <row r="109" spans="6:8" s="10" customFormat="1" x14ac:dyDescent="0.2">
      <c r="F109" s="372"/>
      <c r="G109" s="372"/>
      <c r="H109" s="372"/>
    </row>
    <row r="110" spans="6:8" s="10" customFormat="1" x14ac:dyDescent="0.2">
      <c r="F110" s="372"/>
      <c r="G110" s="372"/>
      <c r="H110" s="372"/>
    </row>
    <row r="111" spans="6:8" s="10" customFormat="1" x14ac:dyDescent="0.2">
      <c r="F111" s="372"/>
      <c r="G111" s="372"/>
      <c r="H111" s="372"/>
    </row>
    <row r="112" spans="6:8" s="10" customFormat="1" x14ac:dyDescent="0.2">
      <c r="F112" s="372"/>
      <c r="G112" s="372"/>
      <c r="H112" s="372"/>
    </row>
    <row r="113" spans="1:8" s="10" customFormat="1" x14ac:dyDescent="0.2">
      <c r="F113" s="372"/>
      <c r="G113" s="372"/>
      <c r="H113" s="372"/>
    </row>
    <row r="114" spans="1:8" s="10" customFormat="1" x14ac:dyDescent="0.2">
      <c r="F114" s="372"/>
      <c r="G114" s="372"/>
      <c r="H114" s="372"/>
    </row>
    <row r="115" spans="1:8" x14ac:dyDescent="0.2">
      <c r="A115" s="10"/>
      <c r="B115" s="10"/>
      <c r="C115" s="10"/>
    </row>
  </sheetData>
  <mergeCells count="32">
    <mergeCell ref="A4:H4"/>
    <mergeCell ref="A5:H5"/>
    <mergeCell ref="B7:D7"/>
    <mergeCell ref="B10:D10"/>
    <mergeCell ref="A37:E37"/>
    <mergeCell ref="B11:D11"/>
    <mergeCell ref="C32:D32"/>
    <mergeCell ref="B8:D8"/>
    <mergeCell ref="C38:D38"/>
    <mergeCell ref="C39:D39"/>
    <mergeCell ref="C41:D41"/>
    <mergeCell ref="C42:D42"/>
    <mergeCell ref="B65:E65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5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W19" sqref="W19"/>
    </sheetView>
  </sheetViews>
  <sheetFormatPr defaultRowHeight="12.75" x14ac:dyDescent="0.2"/>
  <cols>
    <col min="1" max="1" width="5.33203125" style="181" customWidth="1"/>
    <col min="2" max="2" width="78.33203125" style="10" customWidth="1"/>
    <col min="3" max="3" width="15.83203125" style="10" customWidth="1"/>
    <col min="4" max="4" width="15.5" style="10" customWidth="1"/>
    <col min="5" max="9" width="15.83203125" style="10" customWidth="1"/>
    <col min="10" max="10" width="14.33203125" style="10" customWidth="1"/>
    <col min="11" max="12" width="15.83203125" style="10" customWidth="1"/>
    <col min="13" max="13" width="14.33203125" style="10" customWidth="1"/>
    <col min="14" max="15" width="15.83203125" style="10" customWidth="1"/>
    <col min="16" max="16" width="13.83203125" style="10" customWidth="1"/>
    <col min="17" max="17" width="15.83203125" style="10" customWidth="1"/>
  </cols>
  <sheetData>
    <row r="1" spans="1:17" ht="11.1" customHeight="1" x14ac:dyDescent="0.2">
      <c r="A1" s="128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598" t="s">
        <v>340</v>
      </c>
    </row>
    <row r="2" spans="1:17" ht="12.75" customHeight="1" x14ac:dyDescent="0.2">
      <c r="A2" s="128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598" t="s">
        <v>302</v>
      </c>
    </row>
    <row r="3" spans="1:17" ht="11.1" customHeight="1" x14ac:dyDescent="0.2">
      <c r="A3" s="12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501"/>
    </row>
    <row r="4" spans="1:17" ht="20.25" x14ac:dyDescent="0.2">
      <c r="A4" s="703" t="s">
        <v>323</v>
      </c>
      <c r="B4" s="703"/>
      <c r="C4" s="703"/>
      <c r="D4" s="703"/>
      <c r="E4" s="703"/>
      <c r="F4" s="703"/>
      <c r="G4" s="703"/>
      <c r="H4" s="703"/>
      <c r="I4" s="703"/>
      <c r="J4" s="703"/>
      <c r="K4" s="703"/>
      <c r="L4" s="703"/>
      <c r="M4" s="703"/>
      <c r="N4" s="703"/>
      <c r="O4" s="703"/>
      <c r="P4" s="703"/>
      <c r="Q4" s="703"/>
    </row>
    <row r="5" spans="1:17" ht="18" x14ac:dyDescent="0.2">
      <c r="A5" s="502" t="s">
        <v>330</v>
      </c>
      <c r="B5" s="502"/>
      <c r="C5" s="502"/>
      <c r="D5" s="502"/>
      <c r="E5" s="502"/>
      <c r="F5" s="502"/>
      <c r="G5" s="502"/>
      <c r="H5" s="502"/>
      <c r="I5" s="502"/>
      <c r="J5" s="502"/>
      <c r="K5" s="502"/>
      <c r="L5" s="502"/>
      <c r="M5" s="502"/>
      <c r="N5" s="502"/>
      <c r="O5" s="502"/>
      <c r="P5" s="502"/>
      <c r="Q5" s="502"/>
    </row>
    <row r="6" spans="1:17" ht="18.75" thickBot="1" x14ac:dyDescent="0.25">
      <c r="A6" s="502"/>
      <c r="B6" s="502"/>
      <c r="C6" s="502"/>
      <c r="D6" s="502"/>
      <c r="E6" s="502"/>
      <c r="F6" s="502"/>
      <c r="G6" s="502"/>
      <c r="H6" s="502"/>
      <c r="I6" s="502"/>
      <c r="J6" s="502"/>
      <c r="K6" s="502"/>
      <c r="L6" s="502"/>
      <c r="M6" s="502"/>
      <c r="N6" s="502"/>
      <c r="O6" s="502"/>
      <c r="P6" s="502"/>
      <c r="Q6" s="503" t="s">
        <v>106</v>
      </c>
    </row>
    <row r="7" spans="1:17" ht="27.4" customHeight="1" x14ac:dyDescent="0.2">
      <c r="A7" s="110" t="s">
        <v>99</v>
      </c>
      <c r="B7" s="9" t="s">
        <v>100</v>
      </c>
      <c r="C7" s="704" t="s">
        <v>325</v>
      </c>
      <c r="D7" s="705"/>
      <c r="E7" s="706"/>
      <c r="F7" s="704" t="s">
        <v>308</v>
      </c>
      <c r="G7" s="705"/>
      <c r="H7" s="706"/>
      <c r="I7" s="704" t="s">
        <v>326</v>
      </c>
      <c r="J7" s="705"/>
      <c r="K7" s="706"/>
      <c r="L7" s="704" t="s">
        <v>327</v>
      </c>
      <c r="M7" s="705"/>
      <c r="N7" s="706"/>
      <c r="O7" s="704" t="s">
        <v>307</v>
      </c>
      <c r="P7" s="705"/>
      <c r="Q7" s="706"/>
    </row>
    <row r="8" spans="1:17" ht="30.2" customHeight="1" thickBot="1" x14ac:dyDescent="0.25">
      <c r="A8" s="114" t="s">
        <v>101</v>
      </c>
      <c r="B8" s="2" t="s">
        <v>102</v>
      </c>
      <c r="C8" s="4" t="s">
        <v>298</v>
      </c>
      <c r="D8" s="3" t="s">
        <v>103</v>
      </c>
      <c r="E8" s="1" t="s">
        <v>338</v>
      </c>
      <c r="F8" s="4" t="s">
        <v>298</v>
      </c>
      <c r="G8" s="3" t="s">
        <v>103</v>
      </c>
      <c r="H8" s="1" t="s">
        <v>338</v>
      </c>
      <c r="I8" s="4" t="s">
        <v>298</v>
      </c>
      <c r="J8" s="3" t="s">
        <v>103</v>
      </c>
      <c r="K8" s="1" t="s">
        <v>338</v>
      </c>
      <c r="L8" s="4" t="s">
        <v>298</v>
      </c>
      <c r="M8" s="3" t="s">
        <v>103</v>
      </c>
      <c r="N8" s="1" t="s">
        <v>338</v>
      </c>
      <c r="O8" s="4" t="s">
        <v>298</v>
      </c>
      <c r="P8" s="3" t="s">
        <v>103</v>
      </c>
      <c r="Q8" s="1" t="s">
        <v>338</v>
      </c>
    </row>
    <row r="9" spans="1:17" s="8" customFormat="1" ht="12" thickBot="1" x14ac:dyDescent="0.2">
      <c r="A9" s="182">
        <v>1</v>
      </c>
      <c r="B9" s="7">
        <v>2</v>
      </c>
      <c r="C9" s="504">
        <v>3</v>
      </c>
      <c r="D9" s="505">
        <v>4</v>
      </c>
      <c r="E9" s="506">
        <v>5</v>
      </c>
      <c r="F9" s="504">
        <v>6</v>
      </c>
      <c r="G9" s="505">
        <v>7</v>
      </c>
      <c r="H9" s="506">
        <v>8</v>
      </c>
      <c r="I9" s="504">
        <v>9</v>
      </c>
      <c r="J9" s="505">
        <v>10</v>
      </c>
      <c r="K9" s="506">
        <v>11</v>
      </c>
      <c r="L9" s="504">
        <v>12</v>
      </c>
      <c r="M9" s="505">
        <v>13</v>
      </c>
      <c r="N9" s="506">
        <v>14</v>
      </c>
      <c r="O9" s="504">
        <v>15</v>
      </c>
      <c r="P9" s="505">
        <v>16</v>
      </c>
      <c r="Q9" s="506">
        <v>17</v>
      </c>
    </row>
    <row r="10" spans="1:17" ht="18.75" thickBot="1" x14ac:dyDescent="0.25">
      <c r="A10" s="175"/>
      <c r="B10" s="183" t="s">
        <v>104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2" customFormat="1" ht="17.45" customHeight="1" thickBot="1" x14ac:dyDescent="0.25">
      <c r="A11" s="131">
        <v>1</v>
      </c>
      <c r="B11" s="129" t="s">
        <v>89</v>
      </c>
      <c r="C11" s="132"/>
      <c r="D11" s="132"/>
      <c r="E11" s="133">
        <f>SUM(C11:D11)</f>
        <v>0</v>
      </c>
      <c r="F11" s="132"/>
      <c r="G11" s="132"/>
      <c r="H11" s="133">
        <f>F11+G11</f>
        <v>0</v>
      </c>
      <c r="I11" s="132"/>
      <c r="J11" s="132"/>
      <c r="K11" s="133">
        <f>I11+J11</f>
        <v>0</v>
      </c>
      <c r="L11" s="132"/>
      <c r="M11" s="132"/>
      <c r="N11" s="133">
        <f>L11+M11</f>
        <v>0</v>
      </c>
      <c r="O11" s="134">
        <f>C11+F11+I11+L11</f>
        <v>0</v>
      </c>
      <c r="P11" s="132">
        <f>D11+G11+J11+M11</f>
        <v>0</v>
      </c>
      <c r="Q11" s="133">
        <f>SUM(O11:P11)</f>
        <v>0</v>
      </c>
    </row>
    <row r="12" spans="1:17" s="53" customFormat="1" ht="17.45" customHeight="1" thickBot="1" x14ac:dyDescent="0.25">
      <c r="A12" s="135">
        <v>2</v>
      </c>
      <c r="B12" s="140" t="s">
        <v>124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/>
      <c r="M12" s="132"/>
      <c r="N12" s="133">
        <f>SUM(L12:M12)</f>
        <v>0</v>
      </c>
      <c r="O12" s="134">
        <f t="shared" ref="O12:O13" si="0">C12+F12+I12+L12</f>
        <v>0</v>
      </c>
      <c r="P12" s="132">
        <f t="shared" ref="P12:P13" si="1">D12+G12+J12+M12</f>
        <v>0</v>
      </c>
      <c r="Q12" s="133">
        <f t="shared" ref="Q12:Q16" si="2">SUM(O12:P12)</f>
        <v>0</v>
      </c>
    </row>
    <row r="13" spans="1:17" s="33" customFormat="1" ht="17.45" customHeight="1" thickBot="1" x14ac:dyDescent="0.25">
      <c r="A13" s="135">
        <v>3</v>
      </c>
      <c r="B13" s="129" t="s">
        <v>92</v>
      </c>
      <c r="C13" s="132">
        <v>1040</v>
      </c>
      <c r="D13" s="132"/>
      <c r="E13" s="133">
        <v>1040</v>
      </c>
      <c r="F13" s="132"/>
      <c r="G13" s="132"/>
      <c r="H13" s="133">
        <f>F13+G13</f>
        <v>0</v>
      </c>
      <c r="I13" s="132"/>
      <c r="J13" s="132">
        <v>68</v>
      </c>
      <c r="K13" s="133">
        <f>I13+J13</f>
        <v>68</v>
      </c>
      <c r="L13" s="132"/>
      <c r="M13" s="132"/>
      <c r="N13" s="133">
        <f>L13+M13</f>
        <v>0</v>
      </c>
      <c r="O13" s="134">
        <f t="shared" si="0"/>
        <v>1040</v>
      </c>
      <c r="P13" s="132">
        <f t="shared" si="1"/>
        <v>68</v>
      </c>
      <c r="Q13" s="133">
        <f t="shared" si="2"/>
        <v>1108</v>
      </c>
    </row>
    <row r="14" spans="1:17" s="33" customFormat="1" ht="17.45" customHeight="1" thickBot="1" x14ac:dyDescent="0.25">
      <c r="A14" s="135">
        <v>4</v>
      </c>
      <c r="B14" s="129" t="s">
        <v>109</v>
      </c>
      <c r="C14" s="136"/>
      <c r="D14" s="134"/>
      <c r="E14" s="137">
        <f>SUM(C14:D14)</f>
        <v>0</v>
      </c>
      <c r="F14" s="134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554">
        <f t="shared" ref="O14:O15" si="3">C14+F14+I14+L14</f>
        <v>0</v>
      </c>
      <c r="P14" s="555">
        <f t="shared" ref="P14:P16" si="4">D14+G14+J14+M14</f>
        <v>0</v>
      </c>
      <c r="Q14" s="556">
        <f t="shared" si="2"/>
        <v>0</v>
      </c>
    </row>
    <row r="15" spans="1:17" s="52" customFormat="1" ht="17.45" customHeight="1" x14ac:dyDescent="0.2">
      <c r="A15" s="37" t="s">
        <v>74</v>
      </c>
      <c r="B15" s="27" t="s">
        <v>262</v>
      </c>
      <c r="C15" s="109"/>
      <c r="D15" s="108"/>
      <c r="E15" s="113">
        <f>C15+D15</f>
        <v>0</v>
      </c>
      <c r="F15" s="109"/>
      <c r="G15" s="108"/>
      <c r="H15" s="113">
        <f>F15+G15</f>
        <v>0</v>
      </c>
      <c r="I15" s="109"/>
      <c r="J15" s="108"/>
      <c r="K15" s="113">
        <f>I15+J15</f>
        <v>0</v>
      </c>
      <c r="L15" s="109"/>
      <c r="M15" s="108"/>
      <c r="N15" s="553">
        <f>L15+M15</f>
        <v>0</v>
      </c>
      <c r="O15" s="560">
        <f t="shared" si="3"/>
        <v>0</v>
      </c>
      <c r="P15" s="561">
        <f t="shared" si="4"/>
        <v>0</v>
      </c>
      <c r="Q15" s="22">
        <f t="shared" si="2"/>
        <v>0</v>
      </c>
    </row>
    <row r="16" spans="1:17" s="52" customFormat="1" ht="17.45" customHeight="1" x14ac:dyDescent="0.2">
      <c r="A16" s="34" t="s">
        <v>75</v>
      </c>
      <c r="B16" s="30" t="s">
        <v>263</v>
      </c>
      <c r="C16" s="25"/>
      <c r="D16" s="18"/>
      <c r="E16" s="113">
        <f>C16+D16</f>
        <v>0</v>
      </c>
      <c r="F16" s="25"/>
      <c r="G16" s="18"/>
      <c r="H16" s="113">
        <f>F16+G16</f>
        <v>0</v>
      </c>
      <c r="I16" s="25"/>
      <c r="J16" s="18"/>
      <c r="K16" s="113">
        <f>I16+J16</f>
        <v>0</v>
      </c>
      <c r="L16" s="25"/>
      <c r="M16" s="18"/>
      <c r="N16" s="553">
        <f>L16+M16</f>
        <v>0</v>
      </c>
      <c r="O16" s="562">
        <f>C16+F16+I16+L16</f>
        <v>0</v>
      </c>
      <c r="P16" s="563">
        <f t="shared" si="4"/>
        <v>0</v>
      </c>
      <c r="Q16" s="113">
        <f t="shared" si="2"/>
        <v>0</v>
      </c>
    </row>
    <row r="17" spans="1:17" s="52" customFormat="1" ht="17.45" customHeight="1" x14ac:dyDescent="0.2">
      <c r="A17" s="34" t="s">
        <v>76</v>
      </c>
      <c r="B17" s="30" t="s">
        <v>264</v>
      </c>
      <c r="C17" s="25"/>
      <c r="D17" s="18"/>
      <c r="E17" s="113">
        <f t="shared" ref="E17:E22" si="5">C17+D17</f>
        <v>0</v>
      </c>
      <c r="F17" s="25"/>
      <c r="G17" s="18"/>
      <c r="H17" s="113">
        <f t="shared" ref="H17:H22" si="6">F17+G17</f>
        <v>0</v>
      </c>
      <c r="I17" s="25"/>
      <c r="J17" s="18"/>
      <c r="K17" s="113">
        <f t="shared" ref="K17:K22" si="7">I17+J17</f>
        <v>0</v>
      </c>
      <c r="L17" s="25"/>
      <c r="M17" s="18"/>
      <c r="N17" s="553">
        <f t="shared" ref="N17:N22" si="8">L17+M17</f>
        <v>0</v>
      </c>
      <c r="O17" s="562">
        <f t="shared" ref="O17:O22" si="9">C17+F17+I17+L17</f>
        <v>0</v>
      </c>
      <c r="P17" s="563">
        <f t="shared" ref="P17:P22" si="10">D17+G17+J17+M17</f>
        <v>0</v>
      </c>
      <c r="Q17" s="113">
        <f t="shared" ref="Q17:Q22" si="11">SUM(O17:P17)</f>
        <v>0</v>
      </c>
    </row>
    <row r="18" spans="1:17" s="52" customFormat="1" ht="17.45" customHeight="1" x14ac:dyDescent="0.2">
      <c r="A18" s="34" t="s">
        <v>77</v>
      </c>
      <c r="B18" s="28" t="s">
        <v>265</v>
      </c>
      <c r="C18" s="25"/>
      <c r="D18" s="18"/>
      <c r="E18" s="113">
        <f t="shared" si="5"/>
        <v>0</v>
      </c>
      <c r="F18" s="25"/>
      <c r="G18" s="18"/>
      <c r="H18" s="113">
        <f t="shared" si="6"/>
        <v>0</v>
      </c>
      <c r="I18" s="25"/>
      <c r="J18" s="18"/>
      <c r="K18" s="113">
        <f t="shared" si="7"/>
        <v>0</v>
      </c>
      <c r="L18" s="25"/>
      <c r="M18" s="18"/>
      <c r="N18" s="553">
        <f t="shared" si="8"/>
        <v>0</v>
      </c>
      <c r="O18" s="562">
        <f t="shared" si="9"/>
        <v>0</v>
      </c>
      <c r="P18" s="563">
        <f t="shared" si="10"/>
        <v>0</v>
      </c>
      <c r="Q18" s="113">
        <f t="shared" si="11"/>
        <v>0</v>
      </c>
    </row>
    <row r="19" spans="1:17" s="52" customFormat="1" ht="17.45" customHeight="1" x14ac:dyDescent="0.2">
      <c r="A19" s="29" t="s">
        <v>123</v>
      </c>
      <c r="B19" s="30" t="s">
        <v>266</v>
      </c>
      <c r="C19" s="23"/>
      <c r="D19" s="18"/>
      <c r="E19" s="113">
        <f>C19+D19</f>
        <v>0</v>
      </c>
      <c r="F19" s="23"/>
      <c r="G19" s="18"/>
      <c r="H19" s="113">
        <f>F19+G19</f>
        <v>0</v>
      </c>
      <c r="I19" s="23"/>
      <c r="J19" s="18"/>
      <c r="K19" s="113">
        <f>I19+J19</f>
        <v>0</v>
      </c>
      <c r="L19" s="23"/>
      <c r="M19" s="18"/>
      <c r="N19" s="553">
        <f>L19+M19</f>
        <v>0</v>
      </c>
      <c r="O19" s="562">
        <f t="shared" si="9"/>
        <v>0</v>
      </c>
      <c r="P19" s="563">
        <f t="shared" si="10"/>
        <v>0</v>
      </c>
      <c r="Q19" s="113">
        <f>SUM(O19:P19)</f>
        <v>0</v>
      </c>
    </row>
    <row r="20" spans="1:17" s="52" customFormat="1" ht="17.45" customHeight="1" x14ac:dyDescent="0.2">
      <c r="A20" s="29" t="s">
        <v>225</v>
      </c>
      <c r="B20" s="30" t="s">
        <v>267</v>
      </c>
      <c r="C20" s="23"/>
      <c r="D20" s="18"/>
      <c r="E20" s="113">
        <f t="shared" si="5"/>
        <v>0</v>
      </c>
      <c r="F20" s="23"/>
      <c r="G20" s="18"/>
      <c r="H20" s="113">
        <f t="shared" si="6"/>
        <v>0</v>
      </c>
      <c r="I20" s="23"/>
      <c r="J20" s="18"/>
      <c r="K20" s="113">
        <f t="shared" si="7"/>
        <v>0</v>
      </c>
      <c r="L20" s="23"/>
      <c r="M20" s="18"/>
      <c r="N20" s="553">
        <f t="shared" si="8"/>
        <v>0</v>
      </c>
      <c r="O20" s="562">
        <f t="shared" si="9"/>
        <v>0</v>
      </c>
      <c r="P20" s="563">
        <f t="shared" si="10"/>
        <v>0</v>
      </c>
      <c r="Q20" s="113">
        <f t="shared" si="11"/>
        <v>0</v>
      </c>
    </row>
    <row r="21" spans="1:17" s="52" customFormat="1" ht="17.45" customHeight="1" x14ac:dyDescent="0.2">
      <c r="A21" s="29" t="s">
        <v>226</v>
      </c>
      <c r="B21" s="28" t="s">
        <v>268</v>
      </c>
      <c r="C21" s="23"/>
      <c r="D21" s="18"/>
      <c r="E21" s="113">
        <f t="shared" si="5"/>
        <v>0</v>
      </c>
      <c r="F21" s="23"/>
      <c r="G21" s="18"/>
      <c r="H21" s="113">
        <f t="shared" si="6"/>
        <v>0</v>
      </c>
      <c r="I21" s="23"/>
      <c r="J21" s="18"/>
      <c r="K21" s="113">
        <f t="shared" si="7"/>
        <v>0</v>
      </c>
      <c r="L21" s="23"/>
      <c r="M21" s="18"/>
      <c r="N21" s="553">
        <f t="shared" si="8"/>
        <v>0</v>
      </c>
      <c r="O21" s="562">
        <f t="shared" si="9"/>
        <v>0</v>
      </c>
      <c r="P21" s="563">
        <f t="shared" si="10"/>
        <v>0</v>
      </c>
      <c r="Q21" s="113">
        <f t="shared" si="11"/>
        <v>0</v>
      </c>
    </row>
    <row r="22" spans="1:17" s="52" customFormat="1" ht="15.4" customHeight="1" thickBot="1" x14ac:dyDescent="0.25">
      <c r="A22" s="2" t="s">
        <v>56</v>
      </c>
      <c r="B22" s="144" t="s">
        <v>269</v>
      </c>
      <c r="C22" s="31"/>
      <c r="D22" s="32"/>
      <c r="E22" s="113">
        <f t="shared" si="5"/>
        <v>0</v>
      </c>
      <c r="F22" s="31"/>
      <c r="G22" s="32"/>
      <c r="H22" s="113">
        <f t="shared" si="6"/>
        <v>0</v>
      </c>
      <c r="I22" s="31"/>
      <c r="J22" s="32"/>
      <c r="K22" s="113">
        <f t="shared" si="7"/>
        <v>0</v>
      </c>
      <c r="L22" s="31"/>
      <c r="M22" s="32"/>
      <c r="N22" s="553">
        <f t="shared" si="8"/>
        <v>0</v>
      </c>
      <c r="O22" s="562">
        <f t="shared" si="9"/>
        <v>0</v>
      </c>
      <c r="P22" s="563">
        <f t="shared" si="10"/>
        <v>0</v>
      </c>
      <c r="Q22" s="557">
        <f t="shared" si="11"/>
        <v>0</v>
      </c>
    </row>
    <row r="23" spans="1:17" s="33" customFormat="1" ht="17.45" customHeight="1" thickBot="1" x14ac:dyDescent="0.25">
      <c r="A23" s="135">
        <v>5</v>
      </c>
      <c r="B23" s="129" t="s">
        <v>108</v>
      </c>
      <c r="C23" s="136">
        <f t="shared" ref="C23:Q23" si="12">SUM(C15:C22)</f>
        <v>0</v>
      </c>
      <c r="D23" s="134">
        <f t="shared" si="12"/>
        <v>0</v>
      </c>
      <c r="E23" s="137">
        <f t="shared" si="12"/>
        <v>0</v>
      </c>
      <c r="F23" s="134">
        <f t="shared" si="12"/>
        <v>0</v>
      </c>
      <c r="G23" s="134">
        <f t="shared" si="12"/>
        <v>0</v>
      </c>
      <c r="H23" s="143">
        <f t="shared" si="12"/>
        <v>0</v>
      </c>
      <c r="I23" s="136">
        <f t="shared" si="12"/>
        <v>0</v>
      </c>
      <c r="J23" s="134">
        <f t="shared" si="12"/>
        <v>0</v>
      </c>
      <c r="K23" s="137">
        <f t="shared" si="12"/>
        <v>0</v>
      </c>
      <c r="L23" s="136">
        <f t="shared" si="12"/>
        <v>0</v>
      </c>
      <c r="M23" s="134">
        <f t="shared" si="12"/>
        <v>0</v>
      </c>
      <c r="N23" s="137">
        <f t="shared" si="12"/>
        <v>0</v>
      </c>
      <c r="O23" s="136">
        <f t="shared" si="12"/>
        <v>0</v>
      </c>
      <c r="P23" s="134">
        <f t="shared" si="12"/>
        <v>0</v>
      </c>
      <c r="Q23" s="137">
        <f t="shared" si="12"/>
        <v>0</v>
      </c>
    </row>
    <row r="24" spans="1:17" s="52" customFormat="1" ht="17.45" customHeight="1" thickBot="1" x14ac:dyDescent="0.25">
      <c r="A24" s="131">
        <v>6</v>
      </c>
      <c r="B24" s="129" t="s">
        <v>111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/>
      <c r="M24" s="132"/>
      <c r="N24" s="133">
        <f t="shared" ref="N24:N30" si="13">L24+M24</f>
        <v>0</v>
      </c>
      <c r="O24" s="136">
        <f>C24+F24+I24+L24</f>
        <v>0</v>
      </c>
      <c r="P24" s="132">
        <f t="shared" ref="P24:P29" si="14">D24+G24+J24+M24</f>
        <v>0</v>
      </c>
      <c r="Q24" s="133">
        <f>SUM(O24:P24)</f>
        <v>0</v>
      </c>
    </row>
    <row r="25" spans="1:17" s="33" customFormat="1" ht="17.45" customHeight="1" thickBot="1" x14ac:dyDescent="0.25">
      <c r="A25" s="131">
        <v>7</v>
      </c>
      <c r="B25" s="129" t="s">
        <v>299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3"/>
        <v>0</v>
      </c>
      <c r="O25" s="136">
        <f t="shared" ref="O25:O28" si="15">C25+F25+I25+L25</f>
        <v>0</v>
      </c>
      <c r="P25" s="132">
        <f t="shared" si="14"/>
        <v>0</v>
      </c>
      <c r="Q25" s="133">
        <f>SUM(O25:P25)</f>
        <v>0</v>
      </c>
    </row>
    <row r="26" spans="1:17" s="52" customFormat="1" ht="17.45" customHeight="1" x14ac:dyDescent="0.2">
      <c r="A26" s="37" t="s">
        <v>74</v>
      </c>
      <c r="B26" s="30" t="s">
        <v>270</v>
      </c>
      <c r="C26" s="109"/>
      <c r="D26" s="108"/>
      <c r="E26" s="113">
        <f t="shared" ref="E26:E30" si="16">C26+D26</f>
        <v>0</v>
      </c>
      <c r="F26" s="109"/>
      <c r="G26" s="108"/>
      <c r="H26" s="113">
        <f t="shared" ref="H26:H30" si="17">F26+G26</f>
        <v>0</v>
      </c>
      <c r="I26" s="109"/>
      <c r="J26" s="108"/>
      <c r="K26" s="113">
        <f t="shared" ref="K26:K30" si="18">I26+J26</f>
        <v>0</v>
      </c>
      <c r="L26" s="109"/>
      <c r="M26" s="108"/>
      <c r="N26" s="113">
        <f t="shared" si="13"/>
        <v>0</v>
      </c>
      <c r="O26" s="109">
        <f t="shared" si="15"/>
        <v>0</v>
      </c>
      <c r="P26" s="108">
        <f t="shared" si="14"/>
        <v>0</v>
      </c>
      <c r="Q26" s="113">
        <f>SUM(O26:P26)</f>
        <v>0</v>
      </c>
    </row>
    <row r="27" spans="1:17" s="52" customFormat="1" ht="17.45" customHeight="1" x14ac:dyDescent="0.2">
      <c r="A27" s="37" t="s">
        <v>75</v>
      </c>
      <c r="B27" s="30" t="s">
        <v>271</v>
      </c>
      <c r="C27" s="109"/>
      <c r="D27" s="108"/>
      <c r="E27" s="113">
        <f t="shared" si="16"/>
        <v>0</v>
      </c>
      <c r="F27" s="109"/>
      <c r="G27" s="108"/>
      <c r="H27" s="113">
        <f t="shared" si="17"/>
        <v>0</v>
      </c>
      <c r="I27" s="109"/>
      <c r="J27" s="108"/>
      <c r="K27" s="113">
        <f t="shared" si="18"/>
        <v>0</v>
      </c>
      <c r="L27" s="109"/>
      <c r="M27" s="108"/>
      <c r="N27" s="113">
        <f t="shared" si="13"/>
        <v>0</v>
      </c>
      <c r="O27" s="109">
        <f t="shared" si="15"/>
        <v>0</v>
      </c>
      <c r="P27" s="108">
        <f t="shared" si="14"/>
        <v>0</v>
      </c>
      <c r="Q27" s="113">
        <f t="shared" ref="Q27:Q32" si="19">SUM(O27:P27)</f>
        <v>0</v>
      </c>
    </row>
    <row r="28" spans="1:17" s="52" customFormat="1" ht="17.45" customHeight="1" x14ac:dyDescent="0.2">
      <c r="A28" s="37" t="s">
        <v>76</v>
      </c>
      <c r="B28" s="28" t="s">
        <v>272</v>
      </c>
      <c r="C28" s="109"/>
      <c r="D28" s="108"/>
      <c r="E28" s="113">
        <f t="shared" si="16"/>
        <v>0</v>
      </c>
      <c r="F28" s="109"/>
      <c r="G28" s="108"/>
      <c r="H28" s="113">
        <f t="shared" si="17"/>
        <v>0</v>
      </c>
      <c r="I28" s="109"/>
      <c r="J28" s="108"/>
      <c r="K28" s="113">
        <f t="shared" si="18"/>
        <v>0</v>
      </c>
      <c r="L28" s="109"/>
      <c r="M28" s="108"/>
      <c r="N28" s="113">
        <f t="shared" si="13"/>
        <v>0</v>
      </c>
      <c r="O28" s="25">
        <f t="shared" si="15"/>
        <v>0</v>
      </c>
      <c r="P28" s="18">
        <f t="shared" si="14"/>
        <v>0</v>
      </c>
      <c r="Q28" s="113">
        <f t="shared" si="19"/>
        <v>0</v>
      </c>
    </row>
    <row r="29" spans="1:17" s="52" customFormat="1" ht="17.45" customHeight="1" x14ac:dyDescent="0.2">
      <c r="A29" s="37" t="s">
        <v>77</v>
      </c>
      <c r="B29" s="30" t="s">
        <v>273</v>
      </c>
      <c r="C29" s="109"/>
      <c r="D29" s="108"/>
      <c r="E29" s="113">
        <f t="shared" si="16"/>
        <v>0</v>
      </c>
      <c r="F29" s="109"/>
      <c r="G29" s="108"/>
      <c r="H29" s="113">
        <f t="shared" si="17"/>
        <v>0</v>
      </c>
      <c r="I29" s="109"/>
      <c r="J29" s="108"/>
      <c r="K29" s="113">
        <f t="shared" si="18"/>
        <v>0</v>
      </c>
      <c r="L29" s="109"/>
      <c r="M29" s="108"/>
      <c r="N29" s="113">
        <f t="shared" si="13"/>
        <v>0</v>
      </c>
      <c r="O29" s="109">
        <f>C29+F29+I29+L29</f>
        <v>0</v>
      </c>
      <c r="P29" s="108">
        <f t="shared" si="14"/>
        <v>0</v>
      </c>
      <c r="Q29" s="113">
        <f t="shared" si="19"/>
        <v>0</v>
      </c>
    </row>
    <row r="30" spans="1:17" s="52" customFormat="1" ht="17.45" customHeight="1" thickBot="1" x14ac:dyDescent="0.25">
      <c r="A30" s="145" t="s">
        <v>123</v>
      </c>
      <c r="B30" s="28" t="s">
        <v>274</v>
      </c>
      <c r="C30" s="139"/>
      <c r="D30" s="138"/>
      <c r="E30" s="112">
        <f t="shared" si="16"/>
        <v>0</v>
      </c>
      <c r="F30" s="139"/>
      <c r="G30" s="138"/>
      <c r="H30" s="112">
        <f t="shared" si="17"/>
        <v>0</v>
      </c>
      <c r="I30" s="139"/>
      <c r="J30" s="138"/>
      <c r="K30" s="112">
        <f t="shared" si="18"/>
        <v>0</v>
      </c>
      <c r="L30" s="139"/>
      <c r="M30" s="138"/>
      <c r="N30" s="112">
        <f t="shared" si="13"/>
        <v>0</v>
      </c>
      <c r="O30" s="558">
        <f>C30+F30+I30+L30</f>
        <v>0</v>
      </c>
      <c r="P30" s="559">
        <f t="shared" ref="P30" si="20">D30+G30+J30+M30</f>
        <v>0</v>
      </c>
      <c r="Q30" s="112">
        <f t="shared" si="19"/>
        <v>0</v>
      </c>
    </row>
    <row r="31" spans="1:17" s="33" customFormat="1" ht="17.45" customHeight="1" thickBot="1" x14ac:dyDescent="0.25">
      <c r="A31" s="131">
        <v>8</v>
      </c>
      <c r="B31" s="129" t="s">
        <v>110</v>
      </c>
      <c r="C31" s="591">
        <f t="shared" ref="C31:Q31" si="21">SUM(C26:C30)</f>
        <v>0</v>
      </c>
      <c r="D31" s="132">
        <f t="shared" si="21"/>
        <v>0</v>
      </c>
      <c r="E31" s="134">
        <f t="shared" si="21"/>
        <v>0</v>
      </c>
      <c r="F31" s="591">
        <f t="shared" si="21"/>
        <v>0</v>
      </c>
      <c r="G31" s="132">
        <f t="shared" si="21"/>
        <v>0</v>
      </c>
      <c r="H31" s="134">
        <f t="shared" si="21"/>
        <v>0</v>
      </c>
      <c r="I31" s="591">
        <f t="shared" si="21"/>
        <v>0</v>
      </c>
      <c r="J31" s="132">
        <f t="shared" si="21"/>
        <v>0</v>
      </c>
      <c r="K31" s="134">
        <f t="shared" si="21"/>
        <v>0</v>
      </c>
      <c r="L31" s="591">
        <f t="shared" si="21"/>
        <v>0</v>
      </c>
      <c r="M31" s="132">
        <f t="shared" si="21"/>
        <v>0</v>
      </c>
      <c r="N31" s="134">
        <f t="shared" si="21"/>
        <v>0</v>
      </c>
      <c r="O31" s="591">
        <f t="shared" si="21"/>
        <v>0</v>
      </c>
      <c r="P31" s="132">
        <f t="shared" si="21"/>
        <v>0</v>
      </c>
      <c r="Q31" s="601">
        <f t="shared" si="21"/>
        <v>0</v>
      </c>
    </row>
    <row r="32" spans="1:17" s="52" customFormat="1" ht="17.45" customHeight="1" thickBot="1" x14ac:dyDescent="0.25">
      <c r="A32" s="131">
        <v>9</v>
      </c>
      <c r="B32" s="129" t="s">
        <v>116</v>
      </c>
      <c r="C32" s="136"/>
      <c r="D32" s="132"/>
      <c r="E32" s="133">
        <f>C32+D32</f>
        <v>0</v>
      </c>
      <c r="F32" s="591"/>
      <c r="G32" s="132"/>
      <c r="H32" s="601">
        <f>F32+G32</f>
        <v>0</v>
      </c>
      <c r="I32" s="591"/>
      <c r="J32" s="132"/>
      <c r="K32" s="601">
        <f>I32+J32</f>
        <v>0</v>
      </c>
      <c r="L32" s="591"/>
      <c r="M32" s="132"/>
      <c r="N32" s="601">
        <f>L32+M32</f>
        <v>0</v>
      </c>
      <c r="O32" s="591">
        <f t="shared" ref="O32:O33" si="22">C32+F32+I32+L32</f>
        <v>0</v>
      </c>
      <c r="P32" s="132">
        <f t="shared" ref="P32:P33" si="23">D32+G32+J32+M32</f>
        <v>0</v>
      </c>
      <c r="Q32" s="601">
        <f t="shared" si="19"/>
        <v>0</v>
      </c>
    </row>
    <row r="33" spans="1:18" s="33" customFormat="1" ht="17.45" customHeight="1" thickBot="1" x14ac:dyDescent="0.25">
      <c r="A33" s="169">
        <v>10</v>
      </c>
      <c r="B33" s="170"/>
      <c r="C33" s="38"/>
      <c r="D33" s="171"/>
      <c r="E33" s="172">
        <f>SUM(C33:D33)</f>
        <v>0</v>
      </c>
      <c r="F33" s="38"/>
      <c r="G33" s="171"/>
      <c r="H33" s="602">
        <f>SUM(F33:G33)</f>
        <v>0</v>
      </c>
      <c r="I33" s="38"/>
      <c r="J33" s="171"/>
      <c r="K33" s="602">
        <f>SUM(I33:J33)</f>
        <v>0</v>
      </c>
      <c r="L33" s="38"/>
      <c r="M33" s="171"/>
      <c r="N33" s="602">
        <f>SUM(L33:M33)</f>
        <v>0</v>
      </c>
      <c r="O33" s="38">
        <f t="shared" si="22"/>
        <v>0</v>
      </c>
      <c r="P33" s="171">
        <f t="shared" si="23"/>
        <v>0</v>
      </c>
      <c r="Q33" s="602">
        <f>SUM(O33:P33)</f>
        <v>0</v>
      </c>
    </row>
    <row r="34" spans="1:18" s="40" customFormat="1" ht="17.45" customHeight="1" thickTop="1" thickBot="1" x14ac:dyDescent="0.25">
      <c r="A34" s="151" t="s">
        <v>84</v>
      </c>
      <c r="B34" s="168" t="s">
        <v>117</v>
      </c>
      <c r="C34" s="167">
        <f t="shared" ref="C34:Q34" si="24">C11+C12+C13+C23+C14+C31+C25+C24+C32+C33</f>
        <v>1040</v>
      </c>
      <c r="D34" s="430">
        <f t="shared" si="24"/>
        <v>0</v>
      </c>
      <c r="E34" s="600">
        <f t="shared" si="24"/>
        <v>1040</v>
      </c>
      <c r="F34" s="167">
        <f t="shared" si="24"/>
        <v>0</v>
      </c>
      <c r="G34" s="152">
        <f t="shared" si="24"/>
        <v>0</v>
      </c>
      <c r="H34" s="600">
        <f t="shared" si="24"/>
        <v>0</v>
      </c>
      <c r="I34" s="167">
        <f t="shared" si="24"/>
        <v>0</v>
      </c>
      <c r="J34" s="152">
        <f t="shared" si="24"/>
        <v>68</v>
      </c>
      <c r="K34" s="600">
        <f t="shared" si="24"/>
        <v>68</v>
      </c>
      <c r="L34" s="167">
        <f t="shared" si="24"/>
        <v>0</v>
      </c>
      <c r="M34" s="152">
        <f t="shared" si="24"/>
        <v>0</v>
      </c>
      <c r="N34" s="600">
        <f t="shared" si="24"/>
        <v>0</v>
      </c>
      <c r="O34" s="167">
        <f t="shared" si="24"/>
        <v>1040</v>
      </c>
      <c r="P34" s="152">
        <f t="shared" si="24"/>
        <v>68</v>
      </c>
      <c r="Q34" s="173">
        <f t="shared" si="24"/>
        <v>1108</v>
      </c>
      <c r="R34" s="39"/>
    </row>
    <row r="35" spans="1:18" s="10" customFormat="1" ht="17.45" customHeight="1" thickTop="1" thickBot="1" x14ac:dyDescent="0.25">
      <c r="A35" s="26"/>
      <c r="B35" s="154" t="s">
        <v>105</v>
      </c>
      <c r="C35" s="155"/>
      <c r="D35" s="127"/>
      <c r="E35" s="156"/>
      <c r="F35" s="606"/>
      <c r="G35" s="127"/>
      <c r="H35" s="603"/>
      <c r="I35" s="606"/>
      <c r="J35" s="127"/>
      <c r="K35" s="603"/>
      <c r="L35" s="606"/>
      <c r="M35" s="127"/>
      <c r="N35" s="603"/>
      <c r="O35" s="606"/>
      <c r="P35" s="127"/>
      <c r="Q35" s="603"/>
    </row>
    <row r="36" spans="1:18" s="10" customFormat="1" ht="17.45" customHeight="1" x14ac:dyDescent="0.2">
      <c r="A36" s="425" t="s">
        <v>74</v>
      </c>
      <c r="B36" s="426" t="s">
        <v>275</v>
      </c>
      <c r="C36" s="427"/>
      <c r="D36" s="427"/>
      <c r="E36" s="428">
        <f>SUM(C36:D36)</f>
        <v>0</v>
      </c>
      <c r="F36" s="607"/>
      <c r="G36" s="427"/>
      <c r="H36" s="604">
        <f>SUM(F36:G36)</f>
        <v>0</v>
      </c>
      <c r="I36" s="607"/>
      <c r="J36" s="427"/>
      <c r="K36" s="604">
        <f>SUM(I36:J36)</f>
        <v>0</v>
      </c>
      <c r="L36" s="607"/>
      <c r="M36" s="19"/>
      <c r="N36" s="604">
        <f>SUM(L36:M36)</f>
        <v>0</v>
      </c>
      <c r="O36" s="609">
        <f>C36+F36+I36+L36</f>
        <v>0</v>
      </c>
      <c r="P36" s="427">
        <f t="shared" ref="P36:P38" si="25">D36+G36+J36+M36</f>
        <v>0</v>
      </c>
      <c r="Q36" s="604">
        <f t="shared" ref="Q36:Q44" si="26">SUM(O36:P36)</f>
        <v>0</v>
      </c>
    </row>
    <row r="37" spans="1:18" s="10" customFormat="1" ht="17.45" customHeight="1" x14ac:dyDescent="0.2">
      <c r="A37" s="34" t="s">
        <v>75</v>
      </c>
      <c r="B37" s="30" t="s">
        <v>142</v>
      </c>
      <c r="C37" s="18"/>
      <c r="D37" s="18"/>
      <c r="E37" s="20">
        <f t="shared" ref="E37:E44" si="27">C37+D37</f>
        <v>0</v>
      </c>
      <c r="F37" s="608"/>
      <c r="G37" s="18"/>
      <c r="H37" s="605">
        <f t="shared" ref="H37:H44" si="28">F37+G37</f>
        <v>0</v>
      </c>
      <c r="I37" s="608"/>
      <c r="J37" s="18"/>
      <c r="K37" s="605">
        <f t="shared" ref="K37:K44" si="29">I37+J37</f>
        <v>0</v>
      </c>
      <c r="L37" s="18"/>
      <c r="M37" s="18"/>
      <c r="N37" s="20">
        <f t="shared" ref="N37:N44" si="30">L37+M37</f>
        <v>0</v>
      </c>
      <c r="O37" s="610">
        <f t="shared" ref="O37:O38" si="31">C37+F37+I37+L37</f>
        <v>0</v>
      </c>
      <c r="P37" s="18">
        <f t="shared" si="25"/>
        <v>0</v>
      </c>
      <c r="Q37" s="605">
        <f t="shared" si="26"/>
        <v>0</v>
      </c>
    </row>
    <row r="38" spans="1:18" s="10" customFormat="1" ht="17.45" customHeight="1" x14ac:dyDescent="0.2">
      <c r="A38" s="145" t="s">
        <v>76</v>
      </c>
      <c r="B38" s="24" t="s">
        <v>276</v>
      </c>
      <c r="C38" s="138"/>
      <c r="D38" s="138"/>
      <c r="E38" s="112">
        <f t="shared" si="27"/>
        <v>0</v>
      </c>
      <c r="F38" s="138"/>
      <c r="G38" s="138"/>
      <c r="H38" s="112">
        <f t="shared" si="28"/>
        <v>0</v>
      </c>
      <c r="I38" s="138"/>
      <c r="J38" s="138"/>
      <c r="K38" s="112">
        <f t="shared" si="29"/>
        <v>0</v>
      </c>
      <c r="L38" s="138"/>
      <c r="M38" s="138"/>
      <c r="N38" s="112">
        <f t="shared" si="30"/>
        <v>0</v>
      </c>
      <c r="O38" s="139">
        <f t="shared" si="31"/>
        <v>0</v>
      </c>
      <c r="P38" s="138">
        <f t="shared" si="25"/>
        <v>0</v>
      </c>
      <c r="Q38" s="112">
        <f t="shared" si="26"/>
        <v>0</v>
      </c>
    </row>
    <row r="39" spans="1:18" s="10" customFormat="1" ht="17.45" customHeight="1" thickBot="1" x14ac:dyDescent="0.25">
      <c r="A39" s="35" t="s">
        <v>77</v>
      </c>
      <c r="B39" s="36" t="s">
        <v>280</v>
      </c>
      <c r="C39" s="32">
        <v>1040</v>
      </c>
      <c r="D39" s="32"/>
      <c r="E39" s="41">
        <f t="shared" si="27"/>
        <v>1040</v>
      </c>
      <c r="F39" s="32"/>
      <c r="G39" s="32"/>
      <c r="H39" s="41">
        <f t="shared" si="28"/>
        <v>0</v>
      </c>
      <c r="I39" s="32"/>
      <c r="J39" s="32"/>
      <c r="K39" s="41">
        <f t="shared" si="29"/>
        <v>0</v>
      </c>
      <c r="L39" s="32"/>
      <c r="M39" s="32"/>
      <c r="N39" s="41">
        <f t="shared" si="30"/>
        <v>0</v>
      </c>
      <c r="O39" s="111">
        <f>C39+F39+I39+L39</f>
        <v>1040</v>
      </c>
      <c r="P39" s="32">
        <f>D39+G39+J39+M39</f>
        <v>0</v>
      </c>
      <c r="Q39" s="41">
        <f t="shared" si="26"/>
        <v>1040</v>
      </c>
    </row>
    <row r="40" spans="1:18" s="33" customFormat="1" ht="17.45" customHeight="1" thickBot="1" x14ac:dyDescent="0.25">
      <c r="A40" s="131">
        <v>1</v>
      </c>
      <c r="B40" s="129" t="s">
        <v>114</v>
      </c>
      <c r="C40" s="136">
        <f t="shared" ref="C40:Q40" si="32">SUM(C36:C39)</f>
        <v>1040</v>
      </c>
      <c r="D40" s="132">
        <f t="shared" si="32"/>
        <v>0</v>
      </c>
      <c r="E40" s="164">
        <f t="shared" si="32"/>
        <v>1040</v>
      </c>
      <c r="F40" s="136">
        <f t="shared" si="32"/>
        <v>0</v>
      </c>
      <c r="G40" s="132">
        <f t="shared" si="32"/>
        <v>0</v>
      </c>
      <c r="H40" s="164">
        <f t="shared" si="32"/>
        <v>0</v>
      </c>
      <c r="I40" s="136">
        <f t="shared" si="32"/>
        <v>0</v>
      </c>
      <c r="J40" s="132">
        <f t="shared" si="32"/>
        <v>0</v>
      </c>
      <c r="K40" s="164">
        <f t="shared" si="32"/>
        <v>0</v>
      </c>
      <c r="L40" s="136">
        <f t="shared" si="32"/>
        <v>0</v>
      </c>
      <c r="M40" s="132">
        <f t="shared" si="32"/>
        <v>0</v>
      </c>
      <c r="N40" s="164">
        <f t="shared" si="32"/>
        <v>0</v>
      </c>
      <c r="O40" s="136">
        <f t="shared" si="32"/>
        <v>1040</v>
      </c>
      <c r="P40" s="132">
        <f t="shared" si="32"/>
        <v>0</v>
      </c>
      <c r="Q40" s="164">
        <f t="shared" si="32"/>
        <v>1040</v>
      </c>
    </row>
    <row r="41" spans="1:18" s="52" customFormat="1" ht="17.45" customHeight="1" x14ac:dyDescent="0.2">
      <c r="A41" s="37" t="s">
        <v>74</v>
      </c>
      <c r="B41" s="27" t="s">
        <v>286</v>
      </c>
      <c r="C41" s="108"/>
      <c r="D41" s="108"/>
      <c r="E41" s="112">
        <f t="shared" si="27"/>
        <v>0</v>
      </c>
      <c r="F41" s="108"/>
      <c r="G41" s="108"/>
      <c r="H41" s="112">
        <f t="shared" si="28"/>
        <v>0</v>
      </c>
      <c r="I41" s="108"/>
      <c r="J41" s="108"/>
      <c r="K41" s="112">
        <f t="shared" si="29"/>
        <v>0</v>
      </c>
      <c r="L41" s="108"/>
      <c r="M41" s="108"/>
      <c r="N41" s="112">
        <f t="shared" si="30"/>
        <v>0</v>
      </c>
      <c r="O41" s="109">
        <f>C41+F41+I41+L41</f>
        <v>0</v>
      </c>
      <c r="P41" s="108">
        <f t="shared" ref="P41:P43" si="33">D41+G41+J41+M41</f>
        <v>0</v>
      </c>
      <c r="Q41" s="113">
        <f t="shared" si="26"/>
        <v>0</v>
      </c>
    </row>
    <row r="42" spans="1:18" s="52" customFormat="1" ht="17.45" customHeight="1" x14ac:dyDescent="0.2">
      <c r="A42" s="34" t="s">
        <v>75</v>
      </c>
      <c r="B42" s="30" t="s">
        <v>277</v>
      </c>
      <c r="C42" s="18"/>
      <c r="D42" s="18"/>
      <c r="E42" s="41">
        <f t="shared" si="27"/>
        <v>0</v>
      </c>
      <c r="F42" s="18"/>
      <c r="G42" s="18"/>
      <c r="H42" s="41">
        <f t="shared" si="28"/>
        <v>0</v>
      </c>
      <c r="I42" s="18"/>
      <c r="J42" s="18"/>
      <c r="K42" s="41">
        <f t="shared" si="29"/>
        <v>0</v>
      </c>
      <c r="L42" s="18"/>
      <c r="M42" s="18"/>
      <c r="N42" s="41">
        <f t="shared" si="30"/>
        <v>0</v>
      </c>
      <c r="O42" s="25">
        <f>C42+F42+I42+L42</f>
        <v>0</v>
      </c>
      <c r="P42" s="18">
        <f t="shared" si="33"/>
        <v>0</v>
      </c>
      <c r="Q42" s="20">
        <f t="shared" si="26"/>
        <v>0</v>
      </c>
    </row>
    <row r="43" spans="1:18" s="52" customFormat="1" ht="17.45" customHeight="1" x14ac:dyDescent="0.2">
      <c r="A43" s="34" t="s">
        <v>76</v>
      </c>
      <c r="B43" s="30" t="s">
        <v>278</v>
      </c>
      <c r="C43" s="18"/>
      <c r="D43" s="18"/>
      <c r="E43" s="41">
        <f t="shared" si="27"/>
        <v>0</v>
      </c>
      <c r="F43" s="18"/>
      <c r="G43" s="18"/>
      <c r="H43" s="41">
        <f t="shared" si="28"/>
        <v>0</v>
      </c>
      <c r="I43" s="18"/>
      <c r="J43" s="18"/>
      <c r="K43" s="41">
        <f t="shared" si="29"/>
        <v>0</v>
      </c>
      <c r="L43" s="18"/>
      <c r="M43" s="18"/>
      <c r="N43" s="41">
        <f t="shared" si="30"/>
        <v>0</v>
      </c>
      <c r="O43" s="25">
        <f t="shared" ref="O43" si="34">C43+F43+I43+L43</f>
        <v>0</v>
      </c>
      <c r="P43" s="18">
        <f t="shared" si="33"/>
        <v>0</v>
      </c>
      <c r="Q43" s="20">
        <f t="shared" si="26"/>
        <v>0</v>
      </c>
    </row>
    <row r="44" spans="1:18" s="52" customFormat="1" ht="17.45" customHeight="1" thickBot="1" x14ac:dyDescent="0.25">
      <c r="A44" s="35" t="s">
        <v>77</v>
      </c>
      <c r="B44" s="36" t="s">
        <v>112</v>
      </c>
      <c r="C44" s="32"/>
      <c r="D44" s="32"/>
      <c r="E44" s="41">
        <f t="shared" si="27"/>
        <v>0</v>
      </c>
      <c r="F44" s="32"/>
      <c r="G44" s="32"/>
      <c r="H44" s="41">
        <f t="shared" si="28"/>
        <v>0</v>
      </c>
      <c r="I44" s="32"/>
      <c r="J44" s="32"/>
      <c r="K44" s="41">
        <f t="shared" si="29"/>
        <v>0</v>
      </c>
      <c r="L44" s="32"/>
      <c r="M44" s="32"/>
      <c r="N44" s="41">
        <f t="shared" si="30"/>
        <v>0</v>
      </c>
      <c r="O44" s="111">
        <f>C44+F44+I44+L44</f>
        <v>0</v>
      </c>
      <c r="P44" s="32">
        <f>D44+G44+J44+M44</f>
        <v>0</v>
      </c>
      <c r="Q44" s="41">
        <f t="shared" si="26"/>
        <v>0</v>
      </c>
    </row>
    <row r="45" spans="1:18" s="33" customFormat="1" ht="17.45" customHeight="1" thickBot="1" x14ac:dyDescent="0.25">
      <c r="A45" s="131">
        <v>2</v>
      </c>
      <c r="B45" s="129" t="s">
        <v>113</v>
      </c>
      <c r="C45" s="136">
        <f>SUM(C41:C44)</f>
        <v>0</v>
      </c>
      <c r="D45" s="134">
        <f t="shared" ref="D45:Q45" si="35">SUM(D41:D44)</f>
        <v>0</v>
      </c>
      <c r="E45" s="134">
        <f t="shared" si="35"/>
        <v>0</v>
      </c>
      <c r="F45" s="136">
        <f t="shared" si="35"/>
        <v>0</v>
      </c>
      <c r="G45" s="134">
        <f t="shared" si="35"/>
        <v>0</v>
      </c>
      <c r="H45" s="134">
        <f t="shared" si="35"/>
        <v>0</v>
      </c>
      <c r="I45" s="136">
        <f t="shared" si="35"/>
        <v>0</v>
      </c>
      <c r="J45" s="134">
        <f t="shared" si="35"/>
        <v>0</v>
      </c>
      <c r="K45" s="134">
        <f t="shared" si="35"/>
        <v>0</v>
      </c>
      <c r="L45" s="136">
        <f t="shared" si="35"/>
        <v>0</v>
      </c>
      <c r="M45" s="134">
        <f t="shared" si="35"/>
        <v>0</v>
      </c>
      <c r="N45" s="143">
        <f t="shared" si="35"/>
        <v>0</v>
      </c>
      <c r="O45" s="136">
        <f t="shared" ref="O45:O54" si="36">C45+F45+I45+L45</f>
        <v>0</v>
      </c>
      <c r="P45" s="132">
        <f t="shared" ref="P45:P54" si="37">D45+G45+J45+M45</f>
        <v>0</v>
      </c>
      <c r="Q45" s="137">
        <f t="shared" si="35"/>
        <v>0</v>
      </c>
    </row>
    <row r="46" spans="1:18" s="33" customFormat="1" ht="17.45" customHeight="1" thickBot="1" x14ac:dyDescent="0.25">
      <c r="A46" s="131">
        <v>3</v>
      </c>
      <c r="B46" s="129" t="s">
        <v>161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/>
      <c r="J46" s="132"/>
      <c r="K46" s="134">
        <f>SUM(I46:J46)</f>
        <v>0</v>
      </c>
      <c r="L46" s="136"/>
      <c r="M46" s="132"/>
      <c r="N46" s="143">
        <f>SUM(L46:M46)</f>
        <v>0</v>
      </c>
      <c r="O46" s="136">
        <f t="shared" si="36"/>
        <v>0</v>
      </c>
      <c r="P46" s="132">
        <f t="shared" si="37"/>
        <v>0</v>
      </c>
      <c r="Q46" s="137">
        <f>SUM(O46:P46)</f>
        <v>0</v>
      </c>
    </row>
    <row r="47" spans="1:18" s="52" customFormat="1" ht="17.45" customHeight="1" thickBot="1" x14ac:dyDescent="0.25">
      <c r="A47" s="131">
        <v>4</v>
      </c>
      <c r="B47" s="129" t="s">
        <v>182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43">
        <f>SUM(L47:M47)</f>
        <v>0</v>
      </c>
      <c r="O47" s="139">
        <f t="shared" si="36"/>
        <v>0</v>
      </c>
      <c r="P47" s="138">
        <f t="shared" si="37"/>
        <v>0</v>
      </c>
      <c r="Q47" s="595">
        <f>SUM(O47:P47)</f>
        <v>0</v>
      </c>
    </row>
    <row r="48" spans="1:18" s="10" customFormat="1" ht="17.45" customHeight="1" x14ac:dyDescent="0.2">
      <c r="A48" s="37" t="s">
        <v>74</v>
      </c>
      <c r="B48" s="24" t="s">
        <v>188</v>
      </c>
      <c r="C48" s="109"/>
      <c r="D48" s="108"/>
      <c r="E48" s="112">
        <f>C48+D48</f>
        <v>0</v>
      </c>
      <c r="F48" s="109"/>
      <c r="G48" s="108"/>
      <c r="H48" s="112">
        <f>F48+G48</f>
        <v>0</v>
      </c>
      <c r="I48" s="109"/>
      <c r="J48" s="108"/>
      <c r="K48" s="112">
        <f>I48+J48</f>
        <v>0</v>
      </c>
      <c r="L48" s="109"/>
      <c r="M48" s="108"/>
      <c r="N48" s="112">
        <f>L48+M48</f>
        <v>0</v>
      </c>
      <c r="O48" s="111">
        <f t="shared" si="36"/>
        <v>0</v>
      </c>
      <c r="P48" s="32">
        <f t="shared" si="37"/>
        <v>0</v>
      </c>
      <c r="Q48" s="113">
        <f>SUM(O48:P48)</f>
        <v>0</v>
      </c>
    </row>
    <row r="49" spans="1:18" s="52" customFormat="1" ht="17.45" customHeight="1" x14ac:dyDescent="0.2">
      <c r="A49" s="35" t="s">
        <v>75</v>
      </c>
      <c r="B49" s="144" t="s">
        <v>279</v>
      </c>
      <c r="C49" s="25"/>
      <c r="D49" s="18"/>
      <c r="E49" s="20">
        <f>C49+D49</f>
        <v>0</v>
      </c>
      <c r="F49" s="25"/>
      <c r="G49" s="18"/>
      <c r="H49" s="20">
        <f>F49+G49</f>
        <v>0</v>
      </c>
      <c r="I49" s="25"/>
      <c r="J49" s="18"/>
      <c r="K49" s="20">
        <f>I49+J49</f>
        <v>0</v>
      </c>
      <c r="L49" s="25"/>
      <c r="M49" s="18"/>
      <c r="N49" s="20">
        <f>L49+M49</f>
        <v>0</v>
      </c>
      <c r="O49" s="111">
        <f t="shared" si="36"/>
        <v>0</v>
      </c>
      <c r="P49" s="32">
        <f t="shared" si="37"/>
        <v>0</v>
      </c>
      <c r="Q49" s="20">
        <f>SUM(O49:P49)</f>
        <v>0</v>
      </c>
    </row>
    <row r="50" spans="1:18" s="52" customFormat="1" ht="17.45" customHeight="1" thickBot="1" x14ac:dyDescent="0.25">
      <c r="A50" s="35" t="s">
        <v>76</v>
      </c>
      <c r="B50" s="144" t="s">
        <v>294</v>
      </c>
      <c r="C50" s="25"/>
      <c r="D50" s="18"/>
      <c r="E50" s="20">
        <f>C50+D50</f>
        <v>0</v>
      </c>
      <c r="F50" s="25"/>
      <c r="G50" s="18"/>
      <c r="H50" s="20">
        <f>F50+G50</f>
        <v>0</v>
      </c>
      <c r="I50" s="25"/>
      <c r="J50" s="18"/>
      <c r="K50" s="20">
        <f>I50+J50</f>
        <v>0</v>
      </c>
      <c r="L50" s="25"/>
      <c r="M50" s="18"/>
      <c r="N50" s="20">
        <f>L50+M50</f>
        <v>0</v>
      </c>
      <c r="O50" s="111">
        <f t="shared" si="36"/>
        <v>0</v>
      </c>
      <c r="P50" s="32">
        <f t="shared" si="37"/>
        <v>0</v>
      </c>
      <c r="Q50" s="20">
        <f>SUM(O50:P50)</f>
        <v>0</v>
      </c>
    </row>
    <row r="51" spans="1:18" s="33" customFormat="1" ht="17.45" customHeight="1" thickBot="1" x14ac:dyDescent="0.25">
      <c r="A51" s="131">
        <v>5</v>
      </c>
      <c r="B51" s="129" t="s">
        <v>115</v>
      </c>
      <c r="C51" s="591">
        <f>SUM(C48:C50)</f>
        <v>0</v>
      </c>
      <c r="D51" s="132">
        <f>SUM(D48:D50)</f>
        <v>0</v>
      </c>
      <c r="E51" s="134">
        <f t="shared" ref="E51:Q51" si="38">SUM(E48:E50)</f>
        <v>0</v>
      </c>
      <c r="F51" s="591">
        <f t="shared" si="38"/>
        <v>0</v>
      </c>
      <c r="G51" s="132">
        <f t="shared" si="38"/>
        <v>0</v>
      </c>
      <c r="H51" s="134">
        <f t="shared" si="38"/>
        <v>0</v>
      </c>
      <c r="I51" s="591">
        <f t="shared" si="38"/>
        <v>0</v>
      </c>
      <c r="J51" s="132">
        <f t="shared" si="38"/>
        <v>0</v>
      </c>
      <c r="K51" s="134">
        <f t="shared" si="38"/>
        <v>0</v>
      </c>
      <c r="L51" s="591">
        <f t="shared" si="38"/>
        <v>0</v>
      </c>
      <c r="M51" s="132">
        <f t="shared" si="38"/>
        <v>0</v>
      </c>
      <c r="N51" s="134">
        <f t="shared" si="38"/>
        <v>0</v>
      </c>
      <c r="O51" s="591">
        <f t="shared" si="36"/>
        <v>0</v>
      </c>
      <c r="P51" s="132">
        <f t="shared" si="37"/>
        <v>0</v>
      </c>
      <c r="Q51" s="164">
        <f t="shared" si="38"/>
        <v>0</v>
      </c>
    </row>
    <row r="52" spans="1:18" s="33" customFormat="1" ht="17.45" customHeight="1" thickBot="1" x14ac:dyDescent="0.25">
      <c r="A52" s="422">
        <v>6</v>
      </c>
      <c r="B52" s="423" t="s">
        <v>192</v>
      </c>
      <c r="C52" s="424"/>
      <c r="D52" s="149"/>
      <c r="E52" s="150">
        <f>C52+D52</f>
        <v>0</v>
      </c>
      <c r="F52" s="424"/>
      <c r="G52" s="149"/>
      <c r="H52" s="150">
        <f>F52+G52</f>
        <v>0</v>
      </c>
      <c r="I52" s="424"/>
      <c r="J52" s="149"/>
      <c r="K52" s="150">
        <f>I52+J52</f>
        <v>0</v>
      </c>
      <c r="L52" s="424"/>
      <c r="M52" s="149"/>
      <c r="N52" s="150">
        <f>L52+M52</f>
        <v>0</v>
      </c>
      <c r="O52" s="424">
        <f t="shared" si="36"/>
        <v>0</v>
      </c>
      <c r="P52" s="149">
        <f t="shared" si="37"/>
        <v>0</v>
      </c>
      <c r="Q52" s="150">
        <f>SUM(O52:P52)</f>
        <v>0</v>
      </c>
    </row>
    <row r="53" spans="1:18" s="52" customFormat="1" ht="17.45" customHeight="1" x14ac:dyDescent="0.2">
      <c r="A53" s="16" t="s">
        <v>74</v>
      </c>
      <c r="B53" s="17" t="s">
        <v>281</v>
      </c>
      <c r="C53" s="21"/>
      <c r="D53" s="19"/>
      <c r="E53" s="22">
        <f>C53+D53</f>
        <v>0</v>
      </c>
      <c r="F53" s="21"/>
      <c r="G53" s="19"/>
      <c r="H53" s="22">
        <f>F53+G53</f>
        <v>0</v>
      </c>
      <c r="I53" s="21"/>
      <c r="J53" s="19"/>
      <c r="K53" s="22">
        <f>I53+J53</f>
        <v>0</v>
      </c>
      <c r="L53" s="21"/>
      <c r="M53" s="19"/>
      <c r="N53" s="22">
        <f>L53+M53</f>
        <v>0</v>
      </c>
      <c r="O53" s="21">
        <f t="shared" si="36"/>
        <v>0</v>
      </c>
      <c r="P53" s="19">
        <f t="shared" si="37"/>
        <v>0</v>
      </c>
      <c r="Q53" s="22">
        <f>SUM(O53:P53)</f>
        <v>0</v>
      </c>
    </row>
    <row r="54" spans="1:18" s="52" customFormat="1" ht="17.45" customHeight="1" thickBot="1" x14ac:dyDescent="0.25">
      <c r="A54" s="145" t="s">
        <v>75</v>
      </c>
      <c r="B54" s="24" t="s">
        <v>282</v>
      </c>
      <c r="C54" s="139"/>
      <c r="D54" s="138"/>
      <c r="E54" s="112">
        <f>C54+D54</f>
        <v>0</v>
      </c>
      <c r="F54" s="139"/>
      <c r="G54" s="138"/>
      <c r="H54" s="112">
        <f>F54+G54</f>
        <v>0</v>
      </c>
      <c r="I54" s="139"/>
      <c r="J54" s="138"/>
      <c r="K54" s="112">
        <f>I54+J54</f>
        <v>0</v>
      </c>
      <c r="L54" s="139"/>
      <c r="M54" s="138"/>
      <c r="N54" s="112">
        <f>L54+M54</f>
        <v>0</v>
      </c>
      <c r="O54" s="139">
        <f t="shared" si="36"/>
        <v>0</v>
      </c>
      <c r="P54" s="138">
        <f t="shared" si="37"/>
        <v>0</v>
      </c>
      <c r="Q54" s="112">
        <f>SUM(O54:P54)</f>
        <v>0</v>
      </c>
    </row>
    <row r="55" spans="1:18" s="33" customFormat="1" ht="17.45" customHeight="1" thickBot="1" x14ac:dyDescent="0.25">
      <c r="A55" s="131">
        <v>7</v>
      </c>
      <c r="B55" s="129" t="s">
        <v>118</v>
      </c>
      <c r="C55" s="591">
        <f>SUM(C53:C54)</f>
        <v>0</v>
      </c>
      <c r="D55" s="132">
        <f t="shared" ref="D55:Q55" si="39">SUM(D53:D54)</f>
        <v>0</v>
      </c>
      <c r="E55" s="134">
        <f t="shared" si="39"/>
        <v>0</v>
      </c>
      <c r="F55" s="591">
        <f t="shared" si="39"/>
        <v>0</v>
      </c>
      <c r="G55" s="132">
        <f t="shared" si="39"/>
        <v>0</v>
      </c>
      <c r="H55" s="134">
        <f t="shared" si="39"/>
        <v>0</v>
      </c>
      <c r="I55" s="591">
        <f t="shared" si="39"/>
        <v>0</v>
      </c>
      <c r="J55" s="132">
        <f t="shared" si="39"/>
        <v>0</v>
      </c>
      <c r="K55" s="134">
        <f t="shared" si="39"/>
        <v>0</v>
      </c>
      <c r="L55" s="591">
        <f t="shared" si="39"/>
        <v>0</v>
      </c>
      <c r="M55" s="132">
        <f t="shared" si="39"/>
        <v>0</v>
      </c>
      <c r="N55" s="134">
        <f t="shared" si="39"/>
        <v>0</v>
      </c>
      <c r="O55" s="591">
        <f>C55+F55+I55+L55</f>
        <v>0</v>
      </c>
      <c r="P55" s="132">
        <f>D55+G55+J55+M55</f>
        <v>0</v>
      </c>
      <c r="Q55" s="137">
        <f t="shared" si="39"/>
        <v>0</v>
      </c>
    </row>
    <row r="56" spans="1:18" s="52" customFormat="1" ht="17.45" customHeight="1" thickBot="1" x14ac:dyDescent="0.25">
      <c r="A56" s="157">
        <v>8</v>
      </c>
      <c r="B56" s="158" t="s">
        <v>45</v>
      </c>
      <c r="C56" s="592">
        <v>0</v>
      </c>
      <c r="D56" s="594">
        <f>D34-D40-D45-D46-D47-D51-D52-D55-D57-D58-D59</f>
        <v>0</v>
      </c>
      <c r="E56" s="593">
        <v>0</v>
      </c>
      <c r="F56" s="592">
        <f t="shared" ref="F56:Q56" si="40">F34-F40-F45-F46-F47-F51-F52-F55-F57-F58-F59</f>
        <v>0</v>
      </c>
      <c r="G56" s="594">
        <f t="shared" si="40"/>
        <v>0</v>
      </c>
      <c r="H56" s="593">
        <f t="shared" si="40"/>
        <v>0</v>
      </c>
      <c r="I56" s="592">
        <f t="shared" si="40"/>
        <v>0</v>
      </c>
      <c r="J56" s="594">
        <f t="shared" si="40"/>
        <v>0</v>
      </c>
      <c r="K56" s="593">
        <f t="shared" si="40"/>
        <v>0</v>
      </c>
      <c r="L56" s="592">
        <f t="shared" si="40"/>
        <v>0</v>
      </c>
      <c r="M56" s="594">
        <f t="shared" si="40"/>
        <v>0</v>
      </c>
      <c r="N56" s="593">
        <f t="shared" si="40"/>
        <v>0</v>
      </c>
      <c r="O56" s="592">
        <f t="shared" si="40"/>
        <v>0</v>
      </c>
      <c r="P56" s="594">
        <f t="shared" si="40"/>
        <v>0</v>
      </c>
      <c r="Q56" s="596">
        <f t="shared" si="40"/>
        <v>0</v>
      </c>
      <c r="R56" s="597"/>
    </row>
    <row r="57" spans="1:18" s="33" customFormat="1" ht="17.45" customHeight="1" x14ac:dyDescent="0.2">
      <c r="A57" s="146" t="s">
        <v>284</v>
      </c>
      <c r="B57" s="147" t="s">
        <v>121</v>
      </c>
      <c r="C57" s="141"/>
      <c r="D57" s="142"/>
      <c r="E57" s="148">
        <f>SUM(C57:D57)</f>
        <v>0</v>
      </c>
      <c r="F57" s="141"/>
      <c r="G57" s="142"/>
      <c r="H57" s="148">
        <f>SUM(F57:G57)</f>
        <v>0</v>
      </c>
      <c r="I57" s="141"/>
      <c r="J57" s="142">
        <v>68</v>
      </c>
      <c r="K57" s="148">
        <f>SUM(I57:J57)</f>
        <v>68</v>
      </c>
      <c r="L57" s="141"/>
      <c r="M57" s="142"/>
      <c r="N57" s="148">
        <f>SUM(L57:M57)</f>
        <v>0</v>
      </c>
      <c r="O57" s="141">
        <f t="shared" ref="O57:O58" si="41">C57+F57+I57+L57</f>
        <v>0</v>
      </c>
      <c r="P57" s="142">
        <f>D57+G57+J57+M57</f>
        <v>68</v>
      </c>
      <c r="Q57" s="148">
        <f>SUM(O57:P57)</f>
        <v>68</v>
      </c>
    </row>
    <row r="58" spans="1:18" s="33" customFormat="1" ht="17.45" customHeight="1" x14ac:dyDescent="0.2">
      <c r="A58" s="146" t="s">
        <v>120</v>
      </c>
      <c r="B58" s="147" t="s">
        <v>283</v>
      </c>
      <c r="C58" s="141"/>
      <c r="D58" s="142"/>
      <c r="E58" s="150">
        <f>SUM(C58:D58)</f>
        <v>0</v>
      </c>
      <c r="F58" s="141"/>
      <c r="G58" s="142"/>
      <c r="H58" s="150">
        <f>SUM(F58:G58)</f>
        <v>0</v>
      </c>
      <c r="I58" s="141"/>
      <c r="J58" s="142"/>
      <c r="K58" s="150">
        <f>SUM(I58:J58)</f>
        <v>0</v>
      </c>
      <c r="L58" s="141"/>
      <c r="M58" s="142"/>
      <c r="N58" s="150">
        <f>SUM(L58:M58)</f>
        <v>0</v>
      </c>
      <c r="O58" s="141">
        <f t="shared" si="41"/>
        <v>0</v>
      </c>
      <c r="P58" s="142">
        <f t="shared" ref="P58" si="42">D58+G58+J58+M58</f>
        <v>0</v>
      </c>
      <c r="Q58" s="148">
        <f>SUM(O58:P58)</f>
        <v>0</v>
      </c>
    </row>
    <row r="59" spans="1:18" s="33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>
        <f t="shared" ref="O59" si="43">C59+F59+I59+L59</f>
        <v>0</v>
      </c>
      <c r="P59" s="162">
        <f t="shared" ref="P59" si="44">D59+G59+J59+M59</f>
        <v>0</v>
      </c>
      <c r="Q59" s="163">
        <f>SUM(O59:P59)</f>
        <v>0</v>
      </c>
    </row>
    <row r="60" spans="1:18" s="33" customFormat="1" ht="17.45" customHeight="1" thickTop="1" thickBot="1" x14ac:dyDescent="0.25">
      <c r="A60" s="151" t="s">
        <v>85</v>
      </c>
      <c r="B60" s="153" t="s">
        <v>119</v>
      </c>
      <c r="C60" s="429">
        <f>C40+C45+C46+C47+C51+C52+C55+C56+C57+C58+C59</f>
        <v>1040</v>
      </c>
      <c r="D60" s="430">
        <f t="shared" ref="D60:Q60" si="45">D40+D45+D46+D47+D51+D52+D55+D56+D57+D58+D59</f>
        <v>0</v>
      </c>
      <c r="E60" s="165">
        <f t="shared" si="45"/>
        <v>1040</v>
      </c>
      <c r="F60" s="166">
        <f t="shared" si="45"/>
        <v>0</v>
      </c>
      <c r="G60" s="152">
        <f t="shared" si="45"/>
        <v>0</v>
      </c>
      <c r="H60" s="165">
        <f t="shared" si="45"/>
        <v>0</v>
      </c>
      <c r="I60" s="429">
        <f t="shared" si="45"/>
        <v>0</v>
      </c>
      <c r="J60" s="430">
        <f t="shared" si="45"/>
        <v>68</v>
      </c>
      <c r="K60" s="165">
        <f t="shared" si="45"/>
        <v>68</v>
      </c>
      <c r="L60" s="166">
        <f t="shared" si="45"/>
        <v>0</v>
      </c>
      <c r="M60" s="152">
        <f t="shared" si="45"/>
        <v>0</v>
      </c>
      <c r="N60" s="165">
        <f t="shared" si="45"/>
        <v>0</v>
      </c>
      <c r="O60" s="166">
        <f t="shared" si="45"/>
        <v>1040</v>
      </c>
      <c r="P60" s="152">
        <f t="shared" si="45"/>
        <v>68</v>
      </c>
      <c r="Q60" s="173">
        <f t="shared" si="45"/>
        <v>1108</v>
      </c>
    </row>
    <row r="61" spans="1:18" s="10" customFormat="1" ht="13.7" customHeight="1" thickTop="1" thickBot="1" x14ac:dyDescent="0.25">
      <c r="A61" s="42"/>
      <c r="B61" s="43"/>
      <c r="C61" s="44"/>
      <c r="D61" s="44"/>
      <c r="E61" s="45"/>
      <c r="F61" s="44"/>
      <c r="G61" s="44"/>
      <c r="H61" s="45"/>
      <c r="I61" s="44"/>
      <c r="J61" s="44"/>
      <c r="K61" s="45"/>
      <c r="L61" s="44"/>
      <c r="M61" s="44"/>
      <c r="N61" s="45"/>
      <c r="O61" s="44"/>
      <c r="P61" s="44"/>
      <c r="Q61" s="45"/>
    </row>
    <row r="62" spans="1:18" s="52" customFormat="1" ht="17.45" customHeight="1" thickTop="1" thickBot="1" x14ac:dyDescent="0.25">
      <c r="A62" s="46"/>
      <c r="B62" s="47" t="s">
        <v>331</v>
      </c>
      <c r="C62" s="48">
        <v>5</v>
      </c>
      <c r="D62" s="49"/>
      <c r="E62" s="50">
        <f>C62+D62</f>
        <v>5</v>
      </c>
      <c r="F62" s="48"/>
      <c r="G62" s="49"/>
      <c r="H62" s="50">
        <f>F62+G62</f>
        <v>0</v>
      </c>
      <c r="I62" s="48"/>
      <c r="J62" s="49"/>
      <c r="K62" s="50">
        <f>I62+J62</f>
        <v>0</v>
      </c>
      <c r="L62" s="48"/>
      <c r="M62" s="49"/>
      <c r="N62" s="50">
        <f>L62+M62</f>
        <v>0</v>
      </c>
      <c r="O62" s="48">
        <f t="shared" ref="O62" si="46">C62+F62+I62+L62</f>
        <v>5</v>
      </c>
      <c r="P62" s="49">
        <f t="shared" ref="P62" si="47">D62+G62+J62+M62</f>
        <v>0</v>
      </c>
      <c r="Q62" s="51">
        <f>SUM(O62:P62)</f>
        <v>5</v>
      </c>
    </row>
    <row r="63" spans="1:18" s="52" customFormat="1" ht="17.45" customHeight="1" thickTop="1" thickBot="1" x14ac:dyDescent="0.25">
      <c r="A63" s="46"/>
      <c r="B63" s="47" t="s">
        <v>332</v>
      </c>
      <c r="C63" s="48"/>
      <c r="D63" s="49"/>
      <c r="E63" s="50"/>
      <c r="F63" s="48"/>
      <c r="G63" s="49"/>
      <c r="H63" s="50"/>
      <c r="I63" s="48"/>
      <c r="J63" s="49"/>
      <c r="K63" s="50"/>
      <c r="L63" s="48"/>
      <c r="M63" s="49"/>
      <c r="N63" s="50"/>
      <c r="O63" s="48">
        <v>0</v>
      </c>
      <c r="P63" s="49"/>
      <c r="Q63" s="51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8" activePane="bottomRight" state="frozen"/>
      <selection pane="topRight" activeCell="C1" sqref="C1"/>
      <selection pane="bottomLeft" activeCell="A7" sqref="A7"/>
      <selection pane="bottomRight" activeCell="F40" sqref="F40"/>
    </sheetView>
  </sheetViews>
  <sheetFormatPr defaultColWidth="10.6640625" defaultRowHeight="12.75" x14ac:dyDescent="0.2"/>
  <cols>
    <col min="1" max="1" width="6.5" style="54" customWidth="1"/>
    <col min="2" max="2" width="41.33203125" style="66" customWidth="1"/>
    <col min="3" max="3" width="17.33203125" style="55" customWidth="1"/>
    <col min="4" max="6" width="15.1640625" style="55" customWidth="1"/>
    <col min="7" max="9" width="15.1640625" style="54" customWidth="1"/>
    <col min="10" max="10" width="16.1640625" style="54" customWidth="1"/>
    <col min="11" max="11" width="15.33203125" style="54" customWidth="1"/>
    <col min="12" max="16384" width="10.6640625" style="54"/>
  </cols>
  <sheetData>
    <row r="1" spans="1:11" s="12" customFormat="1" ht="15.75" x14ac:dyDescent="0.2">
      <c r="B1" s="56"/>
      <c r="C1" s="57"/>
      <c r="D1" s="56"/>
      <c r="E1" s="58"/>
      <c r="F1" s="59"/>
      <c r="H1" s="59"/>
      <c r="I1" s="60"/>
      <c r="J1" s="60"/>
      <c r="K1" s="598" t="s">
        <v>341</v>
      </c>
    </row>
    <row r="2" spans="1:11" s="12" customFormat="1" x14ac:dyDescent="0.2">
      <c r="B2" s="56"/>
      <c r="C2" s="57"/>
      <c r="D2" s="56"/>
      <c r="E2" s="58"/>
      <c r="F2" s="542"/>
      <c r="G2" s="552"/>
      <c r="H2" s="552"/>
      <c r="I2" s="542"/>
      <c r="J2" s="542"/>
      <c r="K2" s="598" t="s">
        <v>302</v>
      </c>
    </row>
    <row r="3" spans="1:11" s="12" customFormat="1" x14ac:dyDescent="0.2">
      <c r="B3" s="56"/>
      <c r="C3" s="57"/>
      <c r="D3" s="56"/>
      <c r="E3" s="58"/>
      <c r="F3" s="542"/>
      <c r="G3" s="552"/>
      <c r="H3" s="552"/>
      <c r="I3" s="542"/>
      <c r="J3" s="542"/>
      <c r="K3" s="542"/>
    </row>
    <row r="4" spans="1:11" s="12" customFormat="1" x14ac:dyDescent="0.2">
      <c r="B4" s="56"/>
      <c r="C4" s="57"/>
      <c r="D4" s="56"/>
      <c r="E4" s="58"/>
      <c r="F4" s="542"/>
      <c r="G4" s="552"/>
      <c r="H4" s="552"/>
      <c r="I4" s="542"/>
      <c r="J4" s="542"/>
      <c r="K4" s="542"/>
    </row>
    <row r="5" spans="1:11" s="12" customFormat="1" x14ac:dyDescent="0.2">
      <c r="B5" s="56"/>
      <c r="C5" s="61"/>
      <c r="D5" s="62"/>
      <c r="E5" s="63"/>
      <c r="F5" s="64"/>
      <c r="G5" s="13"/>
    </row>
    <row r="6" spans="1:11" s="12" customFormat="1" ht="20.25" x14ac:dyDescent="0.3">
      <c r="A6" s="712" t="s">
        <v>324</v>
      </c>
      <c r="B6" s="712"/>
      <c r="C6" s="712"/>
      <c r="D6" s="712"/>
      <c r="E6" s="712"/>
      <c r="F6" s="712"/>
      <c r="G6" s="712"/>
      <c r="H6" s="712"/>
      <c r="I6" s="712"/>
    </row>
    <row r="7" spans="1:11" s="12" customFormat="1" ht="20.25" x14ac:dyDescent="0.3">
      <c r="A7" s="572"/>
      <c r="B7" s="572"/>
      <c r="C7" s="572"/>
      <c r="D7" s="572"/>
      <c r="E7" s="572"/>
      <c r="F7" s="572"/>
      <c r="G7" s="572"/>
      <c r="H7" s="572"/>
      <c r="I7" s="572"/>
    </row>
    <row r="8" spans="1:11" s="15" customFormat="1" ht="23.45" customHeight="1" x14ac:dyDescent="0.25">
      <c r="A8" s="551" t="s">
        <v>306</v>
      </c>
      <c r="B8" s="713" t="s">
        <v>333</v>
      </c>
      <c r="C8" s="713"/>
      <c r="D8" s="713"/>
      <c r="E8" s="713"/>
      <c r="F8" s="713"/>
      <c r="G8" s="713"/>
      <c r="H8" s="713"/>
      <c r="I8" s="713"/>
    </row>
    <row r="9" spans="1:11" s="15" customFormat="1" ht="30.75" customHeight="1" thickBot="1" x14ac:dyDescent="0.3">
      <c r="B9" s="65"/>
      <c r="C9" s="714"/>
      <c r="D9" s="714"/>
      <c r="E9" s="714"/>
      <c r="F9" s="714"/>
      <c r="G9" s="14"/>
      <c r="I9" s="11" t="s">
        <v>106</v>
      </c>
    </row>
    <row r="10" spans="1:11" s="67" customFormat="1" ht="21.75" customHeight="1" thickBot="1" x14ac:dyDescent="0.25">
      <c r="A10" s="715" t="s">
        <v>122</v>
      </c>
      <c r="B10" s="717" t="s">
        <v>227</v>
      </c>
      <c r="C10" s="719" t="s">
        <v>303</v>
      </c>
      <c r="D10" s="721" t="s">
        <v>127</v>
      </c>
      <c r="E10" s="722"/>
      <c r="F10" s="722"/>
      <c r="G10" s="723" t="s">
        <v>334</v>
      </c>
      <c r="H10" s="724"/>
      <c r="I10" s="725"/>
    </row>
    <row r="11" spans="1:11" s="67" customFormat="1" ht="39" thickBot="1" x14ac:dyDescent="0.25">
      <c r="A11" s="716"/>
      <c r="B11" s="718"/>
      <c r="C11" s="720"/>
      <c r="D11" s="68" t="s">
        <v>69</v>
      </c>
      <c r="E11" s="69" t="s">
        <v>228</v>
      </c>
      <c r="F11" s="70" t="s">
        <v>229</v>
      </c>
      <c r="G11" s="71" t="s">
        <v>230</v>
      </c>
      <c r="H11" s="70" t="s">
        <v>229</v>
      </c>
      <c r="I11" s="72" t="s">
        <v>231</v>
      </c>
    </row>
    <row r="12" spans="1:11" s="77" customFormat="1" ht="13.5" thickBot="1" x14ac:dyDescent="0.25">
      <c r="A12" s="73" t="s">
        <v>88</v>
      </c>
      <c r="B12" s="74" t="s">
        <v>90</v>
      </c>
      <c r="C12" s="75" t="s">
        <v>91</v>
      </c>
      <c r="D12" s="73" t="s">
        <v>93</v>
      </c>
      <c r="E12" s="74" t="s">
        <v>50</v>
      </c>
      <c r="F12" s="75" t="s">
        <v>51</v>
      </c>
      <c r="G12" s="76" t="s">
        <v>94</v>
      </c>
      <c r="H12" s="75" t="s">
        <v>95</v>
      </c>
      <c r="I12" s="73" t="s">
        <v>53</v>
      </c>
    </row>
    <row r="13" spans="1:11" s="77" customFormat="1" ht="19.5" customHeight="1" x14ac:dyDescent="0.2">
      <c r="A13" s="115">
        <v>1</v>
      </c>
      <c r="B13" s="121"/>
      <c r="C13" s="122"/>
      <c r="D13" s="79">
        <f>SUM(E13:F13)</f>
        <v>0</v>
      </c>
      <c r="E13" s="123"/>
      <c r="F13" s="389"/>
      <c r="G13" s="383"/>
      <c r="H13" s="390"/>
      <c r="I13" s="79">
        <f>SUM(G13:H13)</f>
        <v>0</v>
      </c>
    </row>
    <row r="14" spans="1:11" s="77" customFormat="1" ht="19.5" customHeight="1" x14ac:dyDescent="0.2">
      <c r="A14" s="115">
        <v>2</v>
      </c>
      <c r="B14" s="121"/>
      <c r="C14" s="122"/>
      <c r="D14" s="79">
        <f>SUM(E14:F14)</f>
        <v>0</v>
      </c>
      <c r="E14" s="123"/>
      <c r="F14" s="125"/>
      <c r="G14" s="124"/>
      <c r="H14" s="125"/>
      <c r="I14" s="79">
        <f>SUM(G14:H14)</f>
        <v>0</v>
      </c>
      <c r="J14" s="126"/>
    </row>
    <row r="15" spans="1:11" s="77" customFormat="1" ht="19.5" customHeight="1" thickBot="1" x14ac:dyDescent="0.25">
      <c r="A15" s="78">
        <v>3</v>
      </c>
      <c r="B15" s="382"/>
      <c r="C15" s="80"/>
      <c r="D15" s="79">
        <f>SUM(E15:F15)</f>
        <v>0</v>
      </c>
      <c r="E15" s="81"/>
      <c r="F15" s="82"/>
      <c r="G15" s="83"/>
      <c r="H15" s="83"/>
      <c r="I15" s="79">
        <f>SUM(G15:H15)</f>
        <v>0</v>
      </c>
      <c r="J15" s="107"/>
    </row>
    <row r="16" spans="1:11" s="67" customFormat="1" ht="21.4" customHeight="1" thickBot="1" x14ac:dyDescent="0.25">
      <c r="A16" s="384" t="s">
        <v>71</v>
      </c>
      <c r="B16" s="546" t="s">
        <v>232</v>
      </c>
      <c r="C16" s="385"/>
      <c r="D16" s="386">
        <f t="shared" ref="D16:I16" si="0">SUM(D13:D15)</f>
        <v>0</v>
      </c>
      <c r="E16" s="118">
        <f t="shared" si="0"/>
        <v>0</v>
      </c>
      <c r="F16" s="116">
        <f t="shared" si="0"/>
        <v>0</v>
      </c>
      <c r="G16" s="118">
        <f t="shared" si="0"/>
        <v>0</v>
      </c>
      <c r="H16" s="116">
        <f t="shared" si="0"/>
        <v>0</v>
      </c>
      <c r="I16" s="386">
        <f t="shared" si="0"/>
        <v>0</v>
      </c>
      <c r="J16" s="87"/>
    </row>
    <row r="17" spans="1:11" s="67" customFormat="1" ht="19.5" customHeight="1" x14ac:dyDescent="0.2">
      <c r="A17" s="88">
        <v>1</v>
      </c>
      <c r="B17" s="89"/>
      <c r="C17" s="90"/>
      <c r="D17" s="79">
        <f t="shared" ref="D17:D22" si="1">SUM(E17:F17)</f>
        <v>0</v>
      </c>
      <c r="E17" s="91"/>
      <c r="F17" s="92"/>
      <c r="G17" s="93"/>
      <c r="H17" s="94"/>
      <c r="I17" s="95">
        <v>0</v>
      </c>
    </row>
    <row r="18" spans="1:11" s="67" customFormat="1" ht="19.5" customHeight="1" thickBot="1" x14ac:dyDescent="0.25">
      <c r="A18" s="96">
        <f>A17+1</f>
        <v>2</v>
      </c>
      <c r="B18" s="97"/>
      <c r="C18" s="98"/>
      <c r="D18" s="79">
        <f t="shared" si="1"/>
        <v>0</v>
      </c>
      <c r="E18" s="91"/>
      <c r="F18" s="92"/>
      <c r="G18" s="99"/>
      <c r="H18" s="100"/>
      <c r="I18" s="95">
        <v>0</v>
      </c>
    </row>
    <row r="19" spans="1:11" s="67" customFormat="1" ht="21.75" customHeight="1" thickBot="1" x14ac:dyDescent="0.25">
      <c r="A19" s="84" t="s">
        <v>78</v>
      </c>
      <c r="B19" s="547" t="s">
        <v>233</v>
      </c>
      <c r="C19" s="85"/>
      <c r="D19" s="86">
        <f t="shared" ref="D19:I19" si="2">SUM(D17:D18)</f>
        <v>0</v>
      </c>
      <c r="E19" s="118">
        <f t="shared" si="2"/>
        <v>0</v>
      </c>
      <c r="F19" s="116">
        <f t="shared" si="2"/>
        <v>0</v>
      </c>
      <c r="G19" s="118">
        <f t="shared" si="2"/>
        <v>0</v>
      </c>
      <c r="H19" s="116">
        <f t="shared" si="2"/>
        <v>0</v>
      </c>
      <c r="I19" s="86">
        <f t="shared" si="2"/>
        <v>0</v>
      </c>
    </row>
    <row r="20" spans="1:11" s="67" customFormat="1" ht="19.5" customHeight="1" x14ac:dyDescent="0.2">
      <c r="A20" s="96">
        <v>1</v>
      </c>
      <c r="B20" s="378"/>
      <c r="C20" s="379"/>
      <c r="D20" s="79">
        <f t="shared" si="1"/>
        <v>0</v>
      </c>
      <c r="E20" s="99"/>
      <c r="F20" s="102"/>
      <c r="G20" s="91"/>
      <c r="H20" s="101"/>
      <c r="I20" s="95">
        <f>SUM(G20:H20)</f>
        <v>0</v>
      </c>
    </row>
    <row r="21" spans="1:11" s="67" customFormat="1" ht="19.5" customHeight="1" x14ac:dyDescent="0.2">
      <c r="A21" s="96">
        <f>A20+1</f>
        <v>2</v>
      </c>
      <c r="B21" s="380"/>
      <c r="C21" s="381"/>
      <c r="D21" s="79">
        <f t="shared" si="1"/>
        <v>0</v>
      </c>
      <c r="E21" s="99"/>
      <c r="F21" s="102"/>
      <c r="G21" s="91"/>
      <c r="H21" s="101"/>
      <c r="I21" s="95">
        <f>SUM(G21:H21)</f>
        <v>0</v>
      </c>
    </row>
    <row r="22" spans="1:11" s="67" customFormat="1" ht="19.5" customHeight="1" thickBot="1" x14ac:dyDescent="0.25">
      <c r="A22" s="96">
        <f>A21+1</f>
        <v>3</v>
      </c>
      <c r="B22" s="380"/>
      <c r="C22" s="381"/>
      <c r="D22" s="79">
        <f t="shared" si="1"/>
        <v>0</v>
      </c>
      <c r="E22" s="106"/>
      <c r="F22" s="387"/>
      <c r="G22" s="81"/>
      <c r="H22" s="388"/>
      <c r="I22" s="95">
        <f>SUM(G22:H22)</f>
        <v>0</v>
      </c>
    </row>
    <row r="23" spans="1:11" s="67" customFormat="1" ht="21.75" customHeight="1" thickBot="1" x14ac:dyDescent="0.25">
      <c r="A23" s="84" t="s">
        <v>81</v>
      </c>
      <c r="B23" s="547" t="s">
        <v>126</v>
      </c>
      <c r="C23" s="85"/>
      <c r="D23" s="86">
        <f t="shared" ref="D23:I23" si="3">SUM(D20:D22)</f>
        <v>0</v>
      </c>
      <c r="E23" s="118">
        <f t="shared" si="3"/>
        <v>0</v>
      </c>
      <c r="F23" s="116">
        <f t="shared" si="3"/>
        <v>0</v>
      </c>
      <c r="G23" s="118">
        <f t="shared" si="3"/>
        <v>0</v>
      </c>
      <c r="H23" s="116">
        <f t="shared" si="3"/>
        <v>0</v>
      </c>
      <c r="I23" s="86">
        <f t="shared" si="3"/>
        <v>0</v>
      </c>
    </row>
    <row r="24" spans="1:11" s="67" customFormat="1" ht="21.75" customHeight="1" thickBot="1" x14ac:dyDescent="0.25">
      <c r="A24" s="726" t="s">
        <v>234</v>
      </c>
      <c r="B24" s="727"/>
      <c r="C24" s="727"/>
      <c r="D24" s="103">
        <f t="shared" ref="D24:I24" si="4">D23+D19+D16</f>
        <v>0</v>
      </c>
      <c r="E24" s="119">
        <f t="shared" si="4"/>
        <v>0</v>
      </c>
      <c r="F24" s="117">
        <f t="shared" si="4"/>
        <v>0</v>
      </c>
      <c r="G24" s="119">
        <f t="shared" si="4"/>
        <v>0</v>
      </c>
      <c r="H24" s="117">
        <f t="shared" si="4"/>
        <v>0</v>
      </c>
      <c r="I24" s="103">
        <f t="shared" si="4"/>
        <v>0</v>
      </c>
    </row>
    <row r="25" spans="1:11" s="67" customFormat="1" ht="14.25" customHeight="1" x14ac:dyDescent="0.2">
      <c r="B25" s="104"/>
      <c r="C25" s="105"/>
      <c r="D25" s="105"/>
      <c r="E25" s="105"/>
      <c r="F25" s="105"/>
    </row>
    <row r="26" spans="1:11" s="67" customFormat="1" ht="36.75" customHeight="1" x14ac:dyDescent="0.2">
      <c r="B26" s="104"/>
      <c r="C26" s="105"/>
      <c r="D26" s="105"/>
      <c r="E26" s="105"/>
      <c r="F26" s="105"/>
    </row>
    <row r="27" spans="1:11" s="67" customFormat="1" ht="23.25" customHeight="1" x14ac:dyDescent="0.2">
      <c r="B27" s="104"/>
      <c r="C27" s="105"/>
      <c r="D27" s="105"/>
      <c r="E27" s="105"/>
      <c r="F27" s="105"/>
    </row>
    <row r="28" spans="1:11" ht="18" customHeight="1" x14ac:dyDescent="0.2"/>
    <row r="29" spans="1:11" ht="20.25" x14ac:dyDescent="0.2">
      <c r="A29" s="728"/>
      <c r="B29" s="728"/>
      <c r="C29" s="728"/>
      <c r="D29" s="728"/>
      <c r="E29" s="728"/>
      <c r="F29" s="728"/>
      <c r="G29" s="728"/>
      <c r="H29" s="728"/>
      <c r="I29" s="728"/>
      <c r="J29" s="728"/>
    </row>
    <row r="30" spans="1:11" ht="20.25" x14ac:dyDescent="0.2">
      <c r="A30" s="548" t="s">
        <v>305</v>
      </c>
      <c r="B30" s="728" t="s">
        <v>335</v>
      </c>
      <c r="C30" s="728"/>
      <c r="D30" s="728"/>
      <c r="E30" s="728"/>
      <c r="F30" s="728"/>
      <c r="G30" s="728"/>
      <c r="H30" s="728"/>
      <c r="I30" s="728"/>
      <c r="J30" s="728"/>
      <c r="K30" s="728"/>
    </row>
    <row r="31" spans="1:11" ht="18" x14ac:dyDescent="0.2">
      <c r="A31" s="549"/>
      <c r="B31" s="714" t="s">
        <v>68</v>
      </c>
      <c r="C31" s="714"/>
      <c r="D31" s="714"/>
      <c r="E31" s="714"/>
      <c r="F31" s="714"/>
      <c r="G31" s="714"/>
      <c r="H31" s="714"/>
      <c r="I31" s="714"/>
      <c r="J31" s="714"/>
      <c r="K31" s="714"/>
    </row>
    <row r="32" spans="1:11" ht="22.7" customHeight="1" thickBot="1" x14ac:dyDescent="0.25">
      <c r="J32" s="550"/>
      <c r="K32" s="550" t="s">
        <v>106</v>
      </c>
    </row>
    <row r="33" spans="1:11" ht="18.75" customHeight="1" thickBot="1" x14ac:dyDescent="0.25">
      <c r="A33" s="729" t="s">
        <v>70</v>
      </c>
      <c r="B33" s="732" t="s">
        <v>100</v>
      </c>
      <c r="C33" s="707" t="s">
        <v>57</v>
      </c>
      <c r="D33" s="708"/>
      <c r="E33" s="708"/>
      <c r="F33" s="708"/>
      <c r="G33" s="709"/>
      <c r="H33" s="707" t="s">
        <v>58</v>
      </c>
      <c r="I33" s="708"/>
      <c r="J33" s="708"/>
      <c r="K33" s="709"/>
    </row>
    <row r="34" spans="1:11" ht="12.75" customHeight="1" x14ac:dyDescent="0.2">
      <c r="A34" s="730"/>
      <c r="B34" s="733"/>
      <c r="C34" s="710" t="s">
        <v>61</v>
      </c>
      <c r="D34" s="735" t="s">
        <v>342</v>
      </c>
      <c r="E34" s="741" t="s">
        <v>107</v>
      </c>
      <c r="F34" s="743" t="s">
        <v>343</v>
      </c>
      <c r="G34" s="745" t="s">
        <v>62</v>
      </c>
      <c r="H34" s="710" t="s">
        <v>67</v>
      </c>
      <c r="I34" s="735" t="s">
        <v>59</v>
      </c>
      <c r="J34" s="737" t="s">
        <v>304</v>
      </c>
      <c r="K34" s="739" t="s">
        <v>60</v>
      </c>
    </row>
    <row r="35" spans="1:11" ht="44.45" customHeight="1" thickBot="1" x14ac:dyDescent="0.25">
      <c r="A35" s="731"/>
      <c r="B35" s="734"/>
      <c r="C35" s="711"/>
      <c r="D35" s="736"/>
      <c r="E35" s="742"/>
      <c r="F35" s="744"/>
      <c r="G35" s="740"/>
      <c r="H35" s="711"/>
      <c r="I35" s="736"/>
      <c r="J35" s="738"/>
      <c r="K35" s="740"/>
    </row>
    <row r="36" spans="1:11" ht="14.25" customHeight="1" thickBot="1" x14ac:dyDescent="0.25">
      <c r="A36" s="185">
        <v>1</v>
      </c>
      <c r="B36" s="185">
        <v>2</v>
      </c>
      <c r="C36" s="577">
        <v>3</v>
      </c>
      <c r="D36" s="579">
        <v>4</v>
      </c>
      <c r="E36" s="578">
        <v>5</v>
      </c>
      <c r="F36" s="578">
        <v>6</v>
      </c>
      <c r="G36" s="185">
        <v>7</v>
      </c>
      <c r="H36" s="577">
        <v>8</v>
      </c>
      <c r="I36" s="579">
        <v>9</v>
      </c>
      <c r="J36" s="578">
        <v>10</v>
      </c>
      <c r="K36" s="185">
        <v>11</v>
      </c>
    </row>
    <row r="37" spans="1:11" ht="27.75" customHeight="1" x14ac:dyDescent="0.2">
      <c r="A37" s="186">
        <v>1</v>
      </c>
      <c r="B37" s="187" t="s">
        <v>325</v>
      </c>
      <c r="C37" s="611" t="s">
        <v>344</v>
      </c>
      <c r="D37" s="612">
        <v>1040</v>
      </c>
      <c r="E37" s="193">
        <f>G37-C37-D37-F37</f>
        <v>0</v>
      </c>
      <c r="F37" s="192">
        <v>0</v>
      </c>
      <c r="G37" s="188">
        <f>K37</f>
        <v>1040</v>
      </c>
      <c r="H37" s="189">
        <f>K37</f>
        <v>1040</v>
      </c>
      <c r="I37" s="618">
        <f t="shared" ref="I37:I40" si="5">K37-H37-J37</f>
        <v>0</v>
      </c>
      <c r="J37" s="615">
        <v>0</v>
      </c>
      <c r="K37" s="190">
        <f>'önállóan működő'!E34</f>
        <v>1040</v>
      </c>
    </row>
    <row r="38" spans="1:11" ht="27.75" customHeight="1" x14ac:dyDescent="0.2">
      <c r="A38" s="191">
        <f t="shared" ref="A38:A40" si="6">A37+1</f>
        <v>2</v>
      </c>
      <c r="B38" s="187" t="s">
        <v>308</v>
      </c>
      <c r="C38" s="611" t="s">
        <v>344</v>
      </c>
      <c r="D38" s="612">
        <v>0</v>
      </c>
      <c r="E38" s="193">
        <f t="shared" ref="E38:E40" si="7">G38-C38-D38-F38</f>
        <v>0</v>
      </c>
      <c r="F38" s="192">
        <v>0</v>
      </c>
      <c r="G38" s="188">
        <f t="shared" ref="G38:G40" si="8">K38</f>
        <v>0</v>
      </c>
      <c r="H38" s="189">
        <v>0</v>
      </c>
      <c r="I38" s="618">
        <f t="shared" si="5"/>
        <v>0</v>
      </c>
      <c r="J38" s="616">
        <v>0</v>
      </c>
      <c r="K38" s="190">
        <f>'önállóan működő'!H34</f>
        <v>0</v>
      </c>
    </row>
    <row r="39" spans="1:11" ht="27.75" customHeight="1" x14ac:dyDescent="0.2">
      <c r="A39" s="191">
        <f t="shared" si="6"/>
        <v>3</v>
      </c>
      <c r="B39" s="187" t="s">
        <v>326</v>
      </c>
      <c r="C39" s="611" t="s">
        <v>344</v>
      </c>
      <c r="D39" s="612">
        <v>0</v>
      </c>
      <c r="E39" s="193">
        <f t="shared" si="7"/>
        <v>0</v>
      </c>
      <c r="F39" s="192">
        <v>68</v>
      </c>
      <c r="G39" s="188">
        <f t="shared" si="8"/>
        <v>68</v>
      </c>
      <c r="H39" s="189">
        <v>0</v>
      </c>
      <c r="I39" s="618">
        <f t="shared" si="5"/>
        <v>68</v>
      </c>
      <c r="J39" s="616">
        <v>0</v>
      </c>
      <c r="K39" s="190">
        <f>'önállóan működő'!K34</f>
        <v>68</v>
      </c>
    </row>
    <row r="40" spans="1:11" ht="27.75" customHeight="1" thickBot="1" x14ac:dyDescent="0.25">
      <c r="A40" s="191">
        <f t="shared" si="6"/>
        <v>4</v>
      </c>
      <c r="B40" s="187" t="s">
        <v>327</v>
      </c>
      <c r="C40" s="611" t="s">
        <v>344</v>
      </c>
      <c r="D40" s="612">
        <v>0</v>
      </c>
      <c r="E40" s="193">
        <f t="shared" si="7"/>
        <v>0</v>
      </c>
      <c r="F40" s="192">
        <v>0</v>
      </c>
      <c r="G40" s="188">
        <f t="shared" si="8"/>
        <v>0</v>
      </c>
      <c r="H40" s="189">
        <v>0</v>
      </c>
      <c r="I40" s="618">
        <f t="shared" si="5"/>
        <v>0</v>
      </c>
      <c r="J40" s="616">
        <v>0</v>
      </c>
      <c r="K40" s="190">
        <f>'önállóan működő'!N34</f>
        <v>0</v>
      </c>
    </row>
    <row r="41" spans="1:11" ht="27.75" customHeight="1" thickBot="1" x14ac:dyDescent="0.25">
      <c r="A41" s="543" t="s">
        <v>81</v>
      </c>
      <c r="B41" s="544" t="s">
        <v>125</v>
      </c>
      <c r="C41" s="619">
        <f>SUM(C37:C40)</f>
        <v>0</v>
      </c>
      <c r="D41" s="613">
        <f t="shared" ref="D41:K41" si="9">SUM(D37:D40)</f>
        <v>1040</v>
      </c>
      <c r="E41" s="613">
        <f t="shared" si="9"/>
        <v>0</v>
      </c>
      <c r="F41" s="614">
        <f t="shared" si="9"/>
        <v>68</v>
      </c>
      <c r="G41" s="545">
        <f t="shared" si="9"/>
        <v>1108</v>
      </c>
      <c r="H41" s="617">
        <f t="shared" si="9"/>
        <v>1040</v>
      </c>
      <c r="I41" s="613">
        <f t="shared" si="9"/>
        <v>68</v>
      </c>
      <c r="J41" s="614">
        <f t="shared" si="9"/>
        <v>0</v>
      </c>
      <c r="K41" s="519">
        <f t="shared" si="9"/>
        <v>1108</v>
      </c>
    </row>
    <row r="43" spans="1:11" x14ac:dyDescent="0.2">
      <c r="D43" s="956">
        <f>'bevétfő '!I16+'bevétfő '!I52+'bevétfő '!I56+'bevétfő '!I69</f>
        <v>1040</v>
      </c>
      <c r="F43" s="956">
        <f>'bevétfő '!I81</f>
        <v>68</v>
      </c>
      <c r="G43" s="957">
        <f>'bevétfő '!I82</f>
        <v>1108</v>
      </c>
      <c r="K43" s="957">
        <f>'kiadfő '!H76</f>
        <v>1108</v>
      </c>
    </row>
  </sheetData>
  <mergeCells count="25"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A6:I6"/>
    <mergeCell ref="B8:I8"/>
    <mergeCell ref="C9:F9"/>
    <mergeCell ref="A10:A11"/>
    <mergeCell ref="B10:B11"/>
    <mergeCell ref="C10:C11"/>
    <mergeCell ref="D10:F10"/>
    <mergeCell ref="G10:I10"/>
    <mergeCell ref="B31:K31"/>
    <mergeCell ref="A24:C24"/>
    <mergeCell ref="A29:J29"/>
    <mergeCell ref="A33:A35"/>
    <mergeCell ref="B33:B35"/>
    <mergeCell ref="D34:D35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E03D2-02D7-463C-B1E8-B47DA1AFCBD9}">
  <sheetPr>
    <pageSetUpPr fitToPage="1"/>
  </sheetPr>
  <dimension ref="A1:P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P29" sqref="P29"/>
    </sheetView>
  </sheetViews>
  <sheetFormatPr defaultRowHeight="12.75" x14ac:dyDescent="0.2"/>
  <cols>
    <col min="1" max="1" width="6.83203125" style="746" customWidth="1"/>
    <col min="2" max="2" width="78" customWidth="1"/>
    <col min="3" max="5" width="14.83203125" customWidth="1"/>
    <col min="6" max="6" width="0.5" style="955" customWidth="1"/>
    <col min="7" max="7" width="7.6640625" style="746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747" t="s">
        <v>345</v>
      </c>
    </row>
    <row r="2" spans="1:15" x14ac:dyDescent="0.2">
      <c r="F2"/>
      <c r="M2" s="747" t="s">
        <v>302</v>
      </c>
    </row>
    <row r="3" spans="1:15" ht="12.75" customHeight="1" x14ac:dyDescent="0.2">
      <c r="F3"/>
      <c r="J3" s="748" t="s">
        <v>397</v>
      </c>
      <c r="K3" s="748"/>
      <c r="L3" s="748"/>
      <c r="M3" s="748"/>
      <c r="N3" s="749"/>
      <c r="O3" s="749"/>
    </row>
    <row r="4" spans="1:15" s="751" customFormat="1" ht="20.25" x14ac:dyDescent="0.3">
      <c r="A4" s="750" t="s">
        <v>324</v>
      </c>
      <c r="B4" s="750"/>
      <c r="C4" s="750"/>
      <c r="D4" s="750"/>
      <c r="E4" s="750"/>
      <c r="F4" s="750"/>
      <c r="G4" s="750"/>
      <c r="H4" s="750"/>
      <c r="I4" s="750"/>
      <c r="J4" s="750"/>
      <c r="K4" s="750"/>
      <c r="L4" s="750"/>
      <c r="M4" s="750"/>
    </row>
    <row r="5" spans="1:15" ht="20.25" x14ac:dyDescent="0.3">
      <c r="A5" s="750" t="s">
        <v>346</v>
      </c>
      <c r="B5" s="750"/>
      <c r="C5" s="750"/>
      <c r="D5" s="750"/>
      <c r="E5" s="750"/>
      <c r="F5" s="750"/>
      <c r="G5" s="750"/>
      <c r="H5" s="750"/>
      <c r="I5" s="750"/>
      <c r="J5" s="750"/>
      <c r="K5" s="750"/>
      <c r="L5" s="750"/>
      <c r="M5" s="750"/>
    </row>
    <row r="6" spans="1:15" ht="18.75" x14ac:dyDescent="0.3">
      <c r="A6" s="752"/>
      <c r="B6" s="752"/>
      <c r="C6" s="752"/>
      <c r="D6" s="752"/>
      <c r="E6" s="752"/>
      <c r="F6" s="752"/>
      <c r="G6" s="752"/>
      <c r="H6" s="752"/>
      <c r="I6" s="752"/>
      <c r="J6" s="752"/>
      <c r="K6" s="752"/>
      <c r="L6" s="752"/>
      <c r="M6" s="752"/>
    </row>
    <row r="7" spans="1:15" x14ac:dyDescent="0.2">
      <c r="B7" s="746"/>
      <c r="C7" s="746"/>
      <c r="D7" s="746"/>
      <c r="E7" s="746"/>
      <c r="F7" s="746"/>
      <c r="H7" s="746"/>
      <c r="I7" s="746"/>
      <c r="J7" s="746"/>
      <c r="K7" s="746"/>
      <c r="L7" s="746"/>
      <c r="M7" s="746"/>
    </row>
    <row r="8" spans="1:15" ht="3.4" customHeight="1" x14ac:dyDescent="0.2">
      <c r="B8" s="746"/>
      <c r="C8" s="746"/>
      <c r="D8" s="746"/>
      <c r="E8" s="746"/>
      <c r="F8" s="746"/>
      <c r="H8" s="746"/>
      <c r="I8" s="746"/>
      <c r="J8" s="746"/>
      <c r="K8" s="746"/>
      <c r="L8" s="746"/>
      <c r="M8" s="746"/>
    </row>
    <row r="9" spans="1:15" ht="12.2" customHeight="1" x14ac:dyDescent="0.2">
      <c r="F9"/>
      <c r="N9" s="753"/>
    </row>
    <row r="10" spans="1:15" ht="12.2" customHeight="1" thickBot="1" x14ac:dyDescent="0.25">
      <c r="F10"/>
      <c r="M10" s="753" t="s">
        <v>106</v>
      </c>
    </row>
    <row r="11" spans="1:15" s="764" customFormat="1" ht="25.5" customHeight="1" thickBot="1" x14ac:dyDescent="0.25">
      <c r="A11" s="754" t="s">
        <v>70</v>
      </c>
      <c r="B11" s="755" t="s">
        <v>347</v>
      </c>
      <c r="C11" s="756" t="s">
        <v>348</v>
      </c>
      <c r="D11" s="757"/>
      <c r="E11" s="757"/>
      <c r="F11" s="758"/>
      <c r="G11" s="759" t="s">
        <v>70</v>
      </c>
      <c r="H11" s="755" t="s">
        <v>349</v>
      </c>
      <c r="I11" s="760" t="s">
        <v>350</v>
      </c>
      <c r="J11" s="761"/>
      <c r="K11" s="761"/>
      <c r="L11" s="761"/>
      <c r="M11" s="762"/>
      <c r="N11" s="763"/>
    </row>
    <row r="12" spans="1:15" s="764" customFormat="1" ht="34.5" customHeight="1" thickBot="1" x14ac:dyDescent="0.25">
      <c r="A12" s="765"/>
      <c r="B12" s="766"/>
      <c r="C12" s="767" t="s">
        <v>351</v>
      </c>
      <c r="D12" s="768" t="s">
        <v>300</v>
      </c>
      <c r="E12" s="769" t="s">
        <v>352</v>
      </c>
      <c r="F12" s="770"/>
      <c r="G12" s="771"/>
      <c r="H12" s="766"/>
      <c r="I12" s="772" t="s">
        <v>353</v>
      </c>
      <c r="J12" s="773" t="s">
        <v>354</v>
      </c>
      <c r="K12" s="774" t="s">
        <v>300</v>
      </c>
      <c r="L12" s="775" t="s">
        <v>355</v>
      </c>
      <c r="M12" s="776" t="s">
        <v>354</v>
      </c>
      <c r="N12" s="763"/>
    </row>
    <row r="13" spans="1:15" s="791" customFormat="1" ht="18.75" customHeight="1" thickBot="1" x14ac:dyDescent="0.25">
      <c r="A13" s="777" t="s">
        <v>71</v>
      </c>
      <c r="B13" s="778" t="s">
        <v>356</v>
      </c>
      <c r="C13" s="779">
        <f>'bevétfő '!G16</f>
        <v>1040</v>
      </c>
      <c r="D13" s="780">
        <f>'bevétfő '!H16</f>
        <v>0</v>
      </c>
      <c r="E13" s="781">
        <f>'bevétfő '!I16</f>
        <v>1040</v>
      </c>
      <c r="F13" s="782"/>
      <c r="G13" s="783" t="s">
        <v>71</v>
      </c>
      <c r="H13" s="784" t="s">
        <v>89</v>
      </c>
      <c r="I13" s="785">
        <v>0</v>
      </c>
      <c r="J13" s="786"/>
      <c r="K13" s="787">
        <v>0</v>
      </c>
      <c r="L13" s="788">
        <v>0</v>
      </c>
      <c r="M13" s="789"/>
      <c r="N13" s="790"/>
    </row>
    <row r="14" spans="1:15" s="791" customFormat="1" ht="18.75" customHeight="1" thickBot="1" x14ac:dyDescent="0.25">
      <c r="A14" s="792">
        <v>1</v>
      </c>
      <c r="B14" s="793" t="s">
        <v>286</v>
      </c>
      <c r="C14" s="794">
        <v>0</v>
      </c>
      <c r="D14" s="795">
        <v>0</v>
      </c>
      <c r="E14" s="796">
        <v>0</v>
      </c>
      <c r="F14" s="797"/>
      <c r="G14" s="798" t="s">
        <v>78</v>
      </c>
      <c r="H14" s="784" t="s">
        <v>124</v>
      </c>
      <c r="I14" s="785">
        <v>0</v>
      </c>
      <c r="J14" s="799"/>
      <c r="K14" s="787">
        <v>0</v>
      </c>
      <c r="L14" s="788">
        <v>0</v>
      </c>
      <c r="M14" s="800"/>
      <c r="N14" s="790"/>
    </row>
    <row r="15" spans="1:15" s="791" customFormat="1" ht="18.75" customHeight="1" thickBot="1" x14ac:dyDescent="0.25">
      <c r="A15" s="801">
        <v>2</v>
      </c>
      <c r="B15" s="802" t="s">
        <v>277</v>
      </c>
      <c r="C15" s="794">
        <v>0</v>
      </c>
      <c r="D15" s="803">
        <v>0</v>
      </c>
      <c r="E15" s="795">
        <v>0</v>
      </c>
      <c r="F15" s="797"/>
      <c r="G15" s="783" t="s">
        <v>81</v>
      </c>
      <c r="H15" s="784" t="s">
        <v>92</v>
      </c>
      <c r="I15" s="785">
        <f>'kiadfő '!F11</f>
        <v>1040</v>
      </c>
      <c r="J15" s="799"/>
      <c r="K15" s="787">
        <f>'kiadfő '!G11</f>
        <v>68</v>
      </c>
      <c r="L15" s="788">
        <f>'kiadfő '!H11</f>
        <v>1108</v>
      </c>
      <c r="M15" s="800"/>
      <c r="N15" s="790"/>
    </row>
    <row r="16" spans="1:15" s="791" customFormat="1" ht="18.75" customHeight="1" thickBot="1" x14ac:dyDescent="0.25">
      <c r="A16" s="801">
        <v>3</v>
      </c>
      <c r="B16" s="802" t="s">
        <v>278</v>
      </c>
      <c r="C16" s="794">
        <v>0</v>
      </c>
      <c r="D16" s="795">
        <v>0</v>
      </c>
      <c r="E16" s="795">
        <v>0</v>
      </c>
      <c r="F16" s="797"/>
      <c r="G16" s="783" t="s">
        <v>82</v>
      </c>
      <c r="H16" s="784" t="s">
        <v>357</v>
      </c>
      <c r="I16" s="785">
        <v>0</v>
      </c>
      <c r="J16" s="799"/>
      <c r="K16" s="787">
        <v>0</v>
      </c>
      <c r="L16" s="788">
        <v>0</v>
      </c>
      <c r="M16" s="800"/>
      <c r="N16" s="790"/>
    </row>
    <row r="17" spans="1:14" s="791" customFormat="1" ht="18.75" customHeight="1" thickBot="1" x14ac:dyDescent="0.25">
      <c r="A17" s="801">
        <v>4</v>
      </c>
      <c r="B17" s="802" t="s">
        <v>159</v>
      </c>
      <c r="C17" s="794">
        <v>0</v>
      </c>
      <c r="D17" s="804">
        <v>0</v>
      </c>
      <c r="E17" s="804">
        <v>0</v>
      </c>
      <c r="F17" s="797"/>
      <c r="G17" s="805" t="s">
        <v>358</v>
      </c>
      <c r="H17" s="806" t="s">
        <v>241</v>
      </c>
      <c r="I17" s="807">
        <v>0</v>
      </c>
      <c r="J17" s="799"/>
      <c r="K17" s="808">
        <v>0</v>
      </c>
      <c r="L17" s="809">
        <v>0</v>
      </c>
      <c r="M17" s="800"/>
      <c r="N17" s="790"/>
    </row>
    <row r="18" spans="1:14" s="791" customFormat="1" ht="18.75" customHeight="1" thickBot="1" x14ac:dyDescent="0.25">
      <c r="A18" s="777" t="s">
        <v>78</v>
      </c>
      <c r="B18" s="778" t="s">
        <v>359</v>
      </c>
      <c r="C18" s="779">
        <f>SUM(C14:C17)</f>
        <v>0</v>
      </c>
      <c r="D18" s="780">
        <f>SUM(D14:D17)</f>
        <v>0</v>
      </c>
      <c r="E18" s="780">
        <f>SUM(E14:E17)</f>
        <v>0</v>
      </c>
      <c r="F18" s="797"/>
      <c r="G18" s="805" t="s">
        <v>360</v>
      </c>
      <c r="H18" s="810" t="s">
        <v>0</v>
      </c>
      <c r="I18" s="807">
        <v>0</v>
      </c>
      <c r="J18" s="799"/>
      <c r="K18" s="808">
        <v>0</v>
      </c>
      <c r="L18" s="809">
        <v>0</v>
      </c>
      <c r="M18" s="800"/>
      <c r="N18" s="790"/>
    </row>
    <row r="19" spans="1:14" s="791" customFormat="1" ht="18.75" customHeight="1" x14ac:dyDescent="0.2">
      <c r="A19" s="801" t="s">
        <v>74</v>
      </c>
      <c r="B19" s="802" t="s">
        <v>163</v>
      </c>
      <c r="C19" s="811">
        <v>0</v>
      </c>
      <c r="D19" s="796">
        <v>0</v>
      </c>
      <c r="E19" s="796">
        <v>0</v>
      </c>
      <c r="F19" s="797"/>
      <c r="G19" s="805" t="s">
        <v>361</v>
      </c>
      <c r="H19" s="810" t="s">
        <v>2</v>
      </c>
      <c r="I19" s="807">
        <v>0</v>
      </c>
      <c r="J19" s="799"/>
      <c r="K19" s="808">
        <v>0</v>
      </c>
      <c r="L19" s="809">
        <v>0</v>
      </c>
      <c r="M19" s="800"/>
      <c r="N19" s="790"/>
    </row>
    <row r="20" spans="1:14" s="791" customFormat="1" ht="18.75" customHeight="1" x14ac:dyDescent="0.2">
      <c r="A20" s="812" t="s">
        <v>75</v>
      </c>
      <c r="B20" s="813" t="s">
        <v>362</v>
      </c>
      <c r="C20" s="814">
        <v>0</v>
      </c>
      <c r="D20" s="815">
        <v>0</v>
      </c>
      <c r="E20" s="815">
        <v>0</v>
      </c>
      <c r="F20" s="797"/>
      <c r="G20" s="805" t="s">
        <v>363</v>
      </c>
      <c r="H20" s="810" t="s">
        <v>4</v>
      </c>
      <c r="I20" s="807">
        <f>'kiadfő '!F16</f>
        <v>0</v>
      </c>
      <c r="J20" s="799"/>
      <c r="K20" s="808">
        <f>'kiadfő '!G16</f>
        <v>0</v>
      </c>
      <c r="L20" s="809">
        <f>'kiadfő '!H16</f>
        <v>0</v>
      </c>
      <c r="M20" s="800"/>
      <c r="N20" s="790"/>
    </row>
    <row r="21" spans="1:14" s="791" customFormat="1" ht="18.75" customHeight="1" x14ac:dyDescent="0.2">
      <c r="A21" s="816" t="s">
        <v>76</v>
      </c>
      <c r="B21" s="802" t="s">
        <v>169</v>
      </c>
      <c r="C21" s="811">
        <v>0</v>
      </c>
      <c r="D21" s="815">
        <v>0</v>
      </c>
      <c r="E21" s="815">
        <v>0</v>
      </c>
      <c r="F21" s="797"/>
      <c r="G21" s="805" t="s">
        <v>364</v>
      </c>
      <c r="H21" s="810" t="s">
        <v>6</v>
      </c>
      <c r="I21" s="817">
        <v>0</v>
      </c>
      <c r="J21" s="799"/>
      <c r="K21" s="808">
        <v>0</v>
      </c>
      <c r="L21" s="809">
        <v>0</v>
      </c>
      <c r="M21" s="800"/>
      <c r="N21" s="790"/>
    </row>
    <row r="22" spans="1:14" s="791" customFormat="1" ht="18.75" customHeight="1" x14ac:dyDescent="0.2">
      <c r="A22" s="801" t="s">
        <v>77</v>
      </c>
      <c r="B22" s="793" t="s">
        <v>171</v>
      </c>
      <c r="C22" s="811">
        <v>0</v>
      </c>
      <c r="D22" s="815">
        <v>0</v>
      </c>
      <c r="E22" s="815">
        <v>0</v>
      </c>
      <c r="F22" s="797"/>
      <c r="G22" s="805" t="s">
        <v>365</v>
      </c>
      <c r="H22" s="810" t="s">
        <v>8</v>
      </c>
      <c r="I22" s="817">
        <f>'kiadfő '!F26</f>
        <v>0</v>
      </c>
      <c r="J22" s="799"/>
      <c r="K22" s="808">
        <f>'kiadfő '!G26</f>
        <v>0</v>
      </c>
      <c r="L22" s="809">
        <f>'kiadfő '!H26</f>
        <v>0</v>
      </c>
      <c r="M22" s="800"/>
      <c r="N22" s="790"/>
    </row>
    <row r="23" spans="1:14" s="791" customFormat="1" ht="18.75" customHeight="1" x14ac:dyDescent="0.2">
      <c r="A23" s="812" t="s">
        <v>123</v>
      </c>
      <c r="B23" s="802" t="s">
        <v>366</v>
      </c>
      <c r="C23" s="818">
        <v>0</v>
      </c>
      <c r="D23" s="815">
        <v>0</v>
      </c>
      <c r="E23" s="815">
        <v>0</v>
      </c>
      <c r="F23" s="797"/>
      <c r="G23" s="819" t="s">
        <v>367</v>
      </c>
      <c r="H23" s="820" t="s">
        <v>368</v>
      </c>
      <c r="I23" s="821">
        <v>0</v>
      </c>
      <c r="J23" s="799"/>
      <c r="K23" s="822">
        <v>0</v>
      </c>
      <c r="L23" s="823">
        <v>0</v>
      </c>
      <c r="M23" s="800"/>
      <c r="N23" s="790"/>
    </row>
    <row r="24" spans="1:14" s="791" customFormat="1" ht="18.75" customHeight="1" x14ac:dyDescent="0.2">
      <c r="A24" s="816" t="s">
        <v>225</v>
      </c>
      <c r="B24" s="802" t="s">
        <v>46</v>
      </c>
      <c r="C24" s="818">
        <f>'bevétfő '!G46</f>
        <v>0</v>
      </c>
      <c r="D24" s="824">
        <f>'bevétfő '!H46</f>
        <v>0</v>
      </c>
      <c r="E24" s="824">
        <f>'bevétfő '!I46</f>
        <v>0</v>
      </c>
      <c r="F24" s="797"/>
      <c r="G24" s="825"/>
      <c r="H24" s="826" t="s">
        <v>369</v>
      </c>
      <c r="I24" s="827"/>
      <c r="J24" s="799"/>
      <c r="K24" s="828"/>
      <c r="L24" s="829"/>
      <c r="M24" s="800"/>
      <c r="N24" s="790"/>
    </row>
    <row r="25" spans="1:14" s="791" customFormat="1" ht="18.75" customHeight="1" thickBot="1" x14ac:dyDescent="0.25">
      <c r="A25" s="801" t="s">
        <v>226</v>
      </c>
      <c r="B25" s="813" t="s">
        <v>180</v>
      </c>
      <c r="C25" s="830">
        <v>0</v>
      </c>
      <c r="D25" s="831">
        <v>0</v>
      </c>
      <c r="E25" s="831">
        <v>0</v>
      </c>
      <c r="F25" s="797"/>
      <c r="G25" s="832"/>
      <c r="H25" s="833" t="s">
        <v>370</v>
      </c>
      <c r="I25" s="827"/>
      <c r="J25" s="799"/>
      <c r="K25" s="828"/>
      <c r="L25" s="829"/>
      <c r="M25" s="800"/>
      <c r="N25" s="790"/>
    </row>
    <row r="26" spans="1:14" s="791" customFormat="1" ht="18.75" customHeight="1" thickBot="1" x14ac:dyDescent="0.25">
      <c r="A26" s="777" t="s">
        <v>81</v>
      </c>
      <c r="B26" s="778" t="s">
        <v>371</v>
      </c>
      <c r="C26" s="779">
        <f>SUM(C19:C25)</f>
        <v>0</v>
      </c>
      <c r="D26" s="780">
        <f>SUM(D19:D25)</f>
        <v>0</v>
      </c>
      <c r="E26" s="780">
        <f>SUM(E19:E25)</f>
        <v>0</v>
      </c>
      <c r="F26" s="797"/>
      <c r="G26" s="783" t="s">
        <v>83</v>
      </c>
      <c r="H26" s="784" t="s">
        <v>372</v>
      </c>
      <c r="I26" s="785">
        <f>SUM(I17:I23)</f>
        <v>0</v>
      </c>
      <c r="J26" s="799"/>
      <c r="K26" s="787">
        <f>SUM(K17:K23)</f>
        <v>0</v>
      </c>
      <c r="L26" s="788">
        <f>SUM(L17:L23)</f>
        <v>0</v>
      </c>
      <c r="M26" s="800"/>
      <c r="N26" s="790"/>
    </row>
    <row r="27" spans="1:14" s="791" customFormat="1" ht="18.75" customHeight="1" x14ac:dyDescent="0.2">
      <c r="A27" s="792">
        <v>1</v>
      </c>
      <c r="B27" s="834" t="s">
        <v>373</v>
      </c>
      <c r="C27" s="835">
        <v>0</v>
      </c>
      <c r="D27" s="836">
        <v>0</v>
      </c>
      <c r="E27" s="836">
        <v>0</v>
      </c>
      <c r="F27" s="797"/>
      <c r="G27" s="837"/>
      <c r="H27" s="838"/>
      <c r="I27" s="839"/>
      <c r="J27" s="799"/>
      <c r="K27" s="840"/>
      <c r="L27" s="841"/>
      <c r="M27" s="800"/>
      <c r="N27" s="790"/>
    </row>
    <row r="28" spans="1:14" s="791" customFormat="1" ht="18.75" customHeight="1" thickBot="1" x14ac:dyDescent="0.25">
      <c r="A28" s="812">
        <v>2</v>
      </c>
      <c r="B28" s="813" t="s">
        <v>185</v>
      </c>
      <c r="C28" s="835">
        <v>0</v>
      </c>
      <c r="D28" s="836">
        <v>0</v>
      </c>
      <c r="E28" s="836">
        <v>0</v>
      </c>
      <c r="F28" s="797"/>
      <c r="G28" s="842"/>
      <c r="H28" s="843"/>
      <c r="I28" s="844"/>
      <c r="J28" s="799"/>
      <c r="K28" s="790"/>
      <c r="L28" s="845"/>
      <c r="M28" s="800"/>
      <c r="N28" s="790"/>
    </row>
    <row r="29" spans="1:14" s="791" customFormat="1" ht="18.75" customHeight="1" thickBot="1" x14ac:dyDescent="0.25">
      <c r="A29" s="846" t="s">
        <v>82</v>
      </c>
      <c r="B29" s="847" t="s">
        <v>374</v>
      </c>
      <c r="C29" s="848">
        <f>SUM(C27:C28)</f>
        <v>0</v>
      </c>
      <c r="D29" s="849">
        <f>SUM(D27:D28)</f>
        <v>0</v>
      </c>
      <c r="E29" s="849">
        <f>SUM(E27:E28)</f>
        <v>0</v>
      </c>
      <c r="F29" s="797"/>
      <c r="G29" s="850"/>
      <c r="H29" s="851"/>
      <c r="I29" s="852"/>
      <c r="J29" s="853"/>
      <c r="K29" s="854"/>
      <c r="L29" s="855"/>
      <c r="M29" s="856"/>
      <c r="N29" s="790"/>
    </row>
    <row r="30" spans="1:14" s="868" customFormat="1" ht="18.75" customHeight="1" thickTop="1" thickBot="1" x14ac:dyDescent="0.3">
      <c r="A30" s="857" t="s">
        <v>96</v>
      </c>
      <c r="B30" s="858" t="s">
        <v>375</v>
      </c>
      <c r="C30" s="859">
        <f>C13+C18+C26+C29</f>
        <v>1040</v>
      </c>
      <c r="D30" s="860">
        <f>D13+D18+D26+D29</f>
        <v>0</v>
      </c>
      <c r="E30" s="860">
        <f t="shared" ref="E30" si="0">E13+E18+E26+E29</f>
        <v>1040</v>
      </c>
      <c r="F30" s="861"/>
      <c r="G30" s="862" t="s">
        <v>96</v>
      </c>
      <c r="H30" s="863" t="s">
        <v>376</v>
      </c>
      <c r="I30" s="859">
        <f>I13+I14+I15+I16+I26</f>
        <v>1040</v>
      </c>
      <c r="J30" s="864">
        <f>C30-I30</f>
        <v>0</v>
      </c>
      <c r="K30" s="865">
        <f>K13+K14+K15+K16+K26</f>
        <v>68</v>
      </c>
      <c r="L30" s="860">
        <f>L13+L14+L15+L16+L26</f>
        <v>1108</v>
      </c>
      <c r="M30" s="866">
        <f>E30-L30</f>
        <v>-68</v>
      </c>
      <c r="N30" s="867"/>
    </row>
    <row r="31" spans="1:14" s="791" customFormat="1" ht="18.75" customHeight="1" thickTop="1" thickBot="1" x14ac:dyDescent="0.3">
      <c r="A31" s="869" t="s">
        <v>83</v>
      </c>
      <c r="B31" s="870" t="s">
        <v>186</v>
      </c>
      <c r="C31" s="871">
        <v>0</v>
      </c>
      <c r="D31" s="872">
        <v>0</v>
      </c>
      <c r="E31" s="872">
        <v>0</v>
      </c>
      <c r="F31" s="873"/>
      <c r="G31" s="874" t="s">
        <v>220</v>
      </c>
      <c r="H31" s="875" t="s">
        <v>377</v>
      </c>
      <c r="I31" s="876">
        <f>'kiadfő '!F40</f>
        <v>0</v>
      </c>
      <c r="J31" s="877"/>
      <c r="K31" s="878">
        <f>'kiadfő '!G40</f>
        <v>0</v>
      </c>
      <c r="L31" s="879">
        <f>'kiadfő '!H40</f>
        <v>0</v>
      </c>
      <c r="M31" s="880"/>
      <c r="N31" s="790"/>
    </row>
    <row r="32" spans="1:14" s="791" customFormat="1" ht="18.75" customHeight="1" thickTop="1" thickBot="1" x14ac:dyDescent="0.25">
      <c r="A32" s="792">
        <v>1</v>
      </c>
      <c r="B32" s="793" t="s">
        <v>49</v>
      </c>
      <c r="C32" s="794">
        <v>0</v>
      </c>
      <c r="D32" s="795">
        <v>0</v>
      </c>
      <c r="E32" s="795">
        <v>0</v>
      </c>
      <c r="F32" s="881"/>
      <c r="G32" s="874" t="s">
        <v>221</v>
      </c>
      <c r="H32" s="875" t="s">
        <v>378</v>
      </c>
      <c r="I32" s="876">
        <v>0</v>
      </c>
      <c r="J32" s="799"/>
      <c r="K32" s="878">
        <v>0</v>
      </c>
      <c r="L32" s="879">
        <v>0</v>
      </c>
      <c r="M32" s="882"/>
      <c r="N32" s="790"/>
    </row>
    <row r="33" spans="1:16" s="791" customFormat="1" ht="18.75" customHeight="1" thickTop="1" x14ac:dyDescent="0.2">
      <c r="A33" s="812">
        <v>2</v>
      </c>
      <c r="B33" s="813" t="s">
        <v>195</v>
      </c>
      <c r="C33" s="794">
        <v>0</v>
      </c>
      <c r="D33" s="795">
        <v>0</v>
      </c>
      <c r="E33" s="795">
        <v>0</v>
      </c>
      <c r="F33" s="881"/>
      <c r="G33" s="883" t="s">
        <v>358</v>
      </c>
      <c r="H33" s="810" t="s">
        <v>16</v>
      </c>
      <c r="I33" s="884">
        <v>0</v>
      </c>
      <c r="J33" s="799"/>
      <c r="K33" s="885">
        <v>0</v>
      </c>
      <c r="L33" s="886">
        <v>0</v>
      </c>
      <c r="M33" s="882"/>
      <c r="N33" s="790"/>
    </row>
    <row r="34" spans="1:16" s="52" customFormat="1" ht="18.75" customHeight="1" x14ac:dyDescent="0.2">
      <c r="A34" s="801">
        <v>3</v>
      </c>
      <c r="B34" s="802" t="s">
        <v>379</v>
      </c>
      <c r="C34" s="794">
        <v>0</v>
      </c>
      <c r="D34" s="795">
        <v>0</v>
      </c>
      <c r="E34" s="795">
        <v>0</v>
      </c>
      <c r="F34" s="887"/>
      <c r="G34" s="888" t="s">
        <v>360</v>
      </c>
      <c r="H34" s="810" t="s">
        <v>18</v>
      </c>
      <c r="I34" s="884">
        <v>0</v>
      </c>
      <c r="J34" s="799"/>
      <c r="K34" s="885">
        <v>0</v>
      </c>
      <c r="L34" s="886">
        <v>0</v>
      </c>
      <c r="M34" s="882"/>
      <c r="N34" s="889"/>
    </row>
    <row r="35" spans="1:16" s="52" customFormat="1" ht="18.75" customHeight="1" thickBot="1" x14ac:dyDescent="0.25">
      <c r="A35" s="792">
        <v>4</v>
      </c>
      <c r="B35" s="793" t="s">
        <v>380</v>
      </c>
      <c r="C35" s="794">
        <v>0</v>
      </c>
      <c r="D35" s="795">
        <v>0</v>
      </c>
      <c r="E35" s="795">
        <v>0</v>
      </c>
      <c r="F35" s="887"/>
      <c r="G35" s="888" t="s">
        <v>361</v>
      </c>
      <c r="H35" s="810" t="s">
        <v>20</v>
      </c>
      <c r="I35" s="884">
        <v>0</v>
      </c>
      <c r="J35" s="799"/>
      <c r="K35" s="885">
        <v>0</v>
      </c>
      <c r="L35" s="886">
        <v>0</v>
      </c>
      <c r="M35" s="882"/>
      <c r="N35" s="889"/>
    </row>
    <row r="36" spans="1:16" s="52" customFormat="1" ht="18.75" customHeight="1" thickTop="1" thickBot="1" x14ac:dyDescent="0.25">
      <c r="A36" s="890" t="s">
        <v>220</v>
      </c>
      <c r="B36" s="891" t="s">
        <v>381</v>
      </c>
      <c r="C36" s="892">
        <f>SUM(C32:C35)</f>
        <v>0</v>
      </c>
      <c r="D36" s="893">
        <f>SUM(D32:D35)</f>
        <v>0</v>
      </c>
      <c r="E36" s="893">
        <f>SUM(E32:E35)</f>
        <v>0</v>
      </c>
      <c r="F36" s="894"/>
      <c r="G36" s="888" t="s">
        <v>363</v>
      </c>
      <c r="H36" s="810" t="s">
        <v>22</v>
      </c>
      <c r="I36" s="807">
        <v>0</v>
      </c>
      <c r="J36" s="799"/>
      <c r="K36" s="808">
        <v>0</v>
      </c>
      <c r="L36" s="809">
        <v>0</v>
      </c>
      <c r="M36" s="882"/>
      <c r="N36" s="889"/>
    </row>
    <row r="37" spans="1:16" s="791" customFormat="1" ht="18.75" customHeight="1" thickTop="1" thickBot="1" x14ac:dyDescent="0.25">
      <c r="A37" s="792">
        <v>1</v>
      </c>
      <c r="B37" s="793" t="s">
        <v>382</v>
      </c>
      <c r="C37" s="794">
        <v>0</v>
      </c>
      <c r="D37" s="795">
        <v>0</v>
      </c>
      <c r="E37" s="795">
        <v>0</v>
      </c>
      <c r="F37" s="797"/>
      <c r="G37" s="895" t="s">
        <v>364</v>
      </c>
      <c r="H37" s="896" t="s">
        <v>24</v>
      </c>
      <c r="I37" s="897">
        <v>0</v>
      </c>
      <c r="J37" s="799"/>
      <c r="K37" s="898">
        <v>0</v>
      </c>
      <c r="L37" s="899">
        <v>0</v>
      </c>
      <c r="M37" s="882"/>
      <c r="N37" s="790"/>
    </row>
    <row r="38" spans="1:16" s="791" customFormat="1" ht="18.75" customHeight="1" thickTop="1" thickBot="1" x14ac:dyDescent="0.25">
      <c r="A38" s="900">
        <v>2</v>
      </c>
      <c r="B38" s="901" t="s">
        <v>118</v>
      </c>
      <c r="C38" s="902">
        <v>0</v>
      </c>
      <c r="D38" s="903">
        <v>0</v>
      </c>
      <c r="E38" s="903">
        <v>0</v>
      </c>
      <c r="F38" s="797"/>
      <c r="G38" s="904" t="s">
        <v>86</v>
      </c>
      <c r="H38" s="905" t="s">
        <v>383</v>
      </c>
      <c r="I38" s="906">
        <f>SUM(I33:I37)</f>
        <v>0</v>
      </c>
      <c r="J38" s="799"/>
      <c r="K38" s="907">
        <f>SUM(K33:K37)</f>
        <v>0</v>
      </c>
      <c r="L38" s="908">
        <f>SUM(L33:L37)</f>
        <v>0</v>
      </c>
      <c r="M38" s="882"/>
      <c r="N38" s="790"/>
      <c r="P38" s="842"/>
    </row>
    <row r="39" spans="1:16" s="791" customFormat="1" ht="18.75" customHeight="1" thickTop="1" thickBot="1" x14ac:dyDescent="0.25">
      <c r="A39" s="909" t="s">
        <v>221</v>
      </c>
      <c r="B39" s="910" t="s">
        <v>384</v>
      </c>
      <c r="C39" s="911">
        <f>SUM(C37:C38)</f>
        <v>0</v>
      </c>
      <c r="D39" s="912">
        <f>SUM(D37:D38)</f>
        <v>0</v>
      </c>
      <c r="E39" s="912">
        <f>SUM(E37:E38)</f>
        <v>0</v>
      </c>
      <c r="F39" s="797"/>
      <c r="G39" s="913"/>
      <c r="H39" s="914" t="s">
        <v>385</v>
      </c>
      <c r="I39" s="915"/>
      <c r="J39" s="853"/>
      <c r="K39" s="916"/>
      <c r="L39" s="917"/>
      <c r="M39" s="918"/>
      <c r="N39" s="790"/>
    </row>
    <row r="40" spans="1:16" s="791" customFormat="1" ht="24" customHeight="1" thickTop="1" thickBot="1" x14ac:dyDescent="0.25">
      <c r="A40" s="919" t="s">
        <v>85</v>
      </c>
      <c r="B40" s="920" t="s">
        <v>386</v>
      </c>
      <c r="C40" s="921">
        <f>C31+C36+C39</f>
        <v>0</v>
      </c>
      <c r="D40" s="922">
        <f>D31+D36+D39</f>
        <v>0</v>
      </c>
      <c r="E40" s="922">
        <f>E31+E36+E39</f>
        <v>0</v>
      </c>
      <c r="F40" s="923"/>
      <c r="G40" s="924" t="s">
        <v>85</v>
      </c>
      <c r="H40" s="925" t="s">
        <v>387</v>
      </c>
      <c r="I40" s="921">
        <f>I31+I32+I38+I39</f>
        <v>0</v>
      </c>
      <c r="J40" s="864">
        <f>C40-I40</f>
        <v>0</v>
      </c>
      <c r="K40" s="926">
        <f>K31+K32+K38+K39</f>
        <v>0</v>
      </c>
      <c r="L40" s="922">
        <f>L31+L32+L38+L39</f>
        <v>0</v>
      </c>
      <c r="M40" s="927">
        <f>E40-L40</f>
        <v>0</v>
      </c>
      <c r="N40" s="790"/>
    </row>
    <row r="41" spans="1:16" s="791" customFormat="1" ht="24" customHeight="1" thickTop="1" thickBot="1" x14ac:dyDescent="0.25">
      <c r="A41" s="928" t="s">
        <v>388</v>
      </c>
      <c r="B41" s="929" t="s">
        <v>389</v>
      </c>
      <c r="C41" s="930">
        <f>C30+C40</f>
        <v>1040</v>
      </c>
      <c r="D41" s="931">
        <f>D30+D40</f>
        <v>0</v>
      </c>
      <c r="E41" s="931">
        <f>E30+E40</f>
        <v>1040</v>
      </c>
      <c r="F41" s="797"/>
      <c r="G41" s="932" t="s">
        <v>388</v>
      </c>
      <c r="H41" s="933" t="s">
        <v>390</v>
      </c>
      <c r="I41" s="934">
        <f>I30+I40</f>
        <v>1040</v>
      </c>
      <c r="J41" s="935">
        <f>C41-I41</f>
        <v>0</v>
      </c>
      <c r="K41" s="936">
        <f>K30+K40</f>
        <v>68</v>
      </c>
      <c r="L41" s="937">
        <f>L30+L40</f>
        <v>1108</v>
      </c>
      <c r="M41" s="938">
        <f>M30+M40</f>
        <v>-68</v>
      </c>
      <c r="N41" s="790"/>
    </row>
    <row r="42" spans="1:16" s="791" customFormat="1" ht="24" customHeight="1" thickTop="1" thickBot="1" x14ac:dyDescent="0.25">
      <c r="A42" s="939" t="s">
        <v>391</v>
      </c>
      <c r="B42" s="940" t="s">
        <v>392</v>
      </c>
      <c r="C42" s="941">
        <f>'bevétfő '!G81</f>
        <v>0</v>
      </c>
      <c r="D42" s="942">
        <f>'bevétfő '!H81</f>
        <v>68</v>
      </c>
      <c r="E42" s="942">
        <f>'bevétfő '!I81</f>
        <v>68</v>
      </c>
      <c r="F42" s="797"/>
      <c r="G42" s="943" t="s">
        <v>391</v>
      </c>
      <c r="H42" s="944" t="s">
        <v>393</v>
      </c>
      <c r="I42" s="945">
        <v>0</v>
      </c>
      <c r="J42" s="946">
        <f>C42-I42</f>
        <v>0</v>
      </c>
      <c r="K42" s="947">
        <v>0</v>
      </c>
      <c r="L42" s="948">
        <v>0</v>
      </c>
      <c r="M42" s="949">
        <f>E42-L42</f>
        <v>68</v>
      </c>
      <c r="N42" s="790"/>
      <c r="O42" s="950"/>
    </row>
    <row r="43" spans="1:16" s="791" customFormat="1" ht="26.45" customHeight="1" thickTop="1" thickBot="1" x14ac:dyDescent="0.25">
      <c r="A43" s="928" t="s">
        <v>394</v>
      </c>
      <c r="B43" s="929" t="s">
        <v>395</v>
      </c>
      <c r="C43" s="951">
        <f>SUM(C41:C42)</f>
        <v>1040</v>
      </c>
      <c r="D43" s="931">
        <f>SUM(D41:D42)</f>
        <v>68</v>
      </c>
      <c r="E43" s="931">
        <f>SUM(E41:E42)</f>
        <v>1108</v>
      </c>
      <c r="F43" s="797"/>
      <c r="G43" s="932" t="s">
        <v>394</v>
      </c>
      <c r="H43" s="933" t="s">
        <v>396</v>
      </c>
      <c r="I43" s="934">
        <f>SUM(I41:I42)</f>
        <v>1040</v>
      </c>
      <c r="J43" s="935">
        <f>C43-I43</f>
        <v>0</v>
      </c>
      <c r="K43" s="936">
        <f>SUM(K41:K42)</f>
        <v>68</v>
      </c>
      <c r="L43" s="937">
        <f>SUM(L41:L42)</f>
        <v>1108</v>
      </c>
      <c r="M43" s="938">
        <f>SUM(M41:M42)</f>
        <v>0</v>
      </c>
      <c r="N43" s="790"/>
    </row>
    <row r="44" spans="1:16" s="868" customFormat="1" ht="15.75" thickTop="1" x14ac:dyDescent="0.25">
      <c r="A44" s="952"/>
      <c r="G44" s="746"/>
      <c r="H44"/>
      <c r="I44"/>
      <c r="J44"/>
      <c r="K44"/>
      <c r="L44"/>
      <c r="M44"/>
    </row>
    <row r="45" spans="1:16" s="868" customFormat="1" ht="15" x14ac:dyDescent="0.25">
      <c r="A45" s="746"/>
      <c r="B45"/>
      <c r="C45" s="953">
        <f>'bevétfő '!G82</f>
        <v>1040</v>
      </c>
      <c r="D45" s="953">
        <f>'bevétfő '!H82</f>
        <v>68</v>
      </c>
      <c r="E45" s="953">
        <f>'bevétfő '!I82</f>
        <v>1108</v>
      </c>
      <c r="G45" s="746"/>
      <c r="H45"/>
      <c r="I45" s="953">
        <f>C43-I43</f>
        <v>0</v>
      </c>
      <c r="J45" s="953"/>
      <c r="K45" s="953">
        <f>D43-K43</f>
        <v>0</v>
      </c>
      <c r="L45" s="953">
        <f>E43-L43</f>
        <v>0</v>
      </c>
      <c r="M45" s="953">
        <f>E43-L43</f>
        <v>0</v>
      </c>
    </row>
    <row r="46" spans="1:16" s="868" customFormat="1" ht="15" x14ac:dyDescent="0.25">
      <c r="A46" s="746"/>
      <c r="B46"/>
      <c r="C46" s="953"/>
      <c r="D46"/>
      <c r="E46"/>
      <c r="G46" s="746"/>
      <c r="H46"/>
      <c r="I46"/>
      <c r="J46"/>
      <c r="K46"/>
      <c r="L46"/>
      <c r="M46"/>
    </row>
    <row r="47" spans="1:16" x14ac:dyDescent="0.2">
      <c r="C47" s="953">
        <f>C43-C45</f>
        <v>0</v>
      </c>
      <c r="D47" s="953">
        <f t="shared" ref="D47:F47" si="1">D43-D45</f>
        <v>0</v>
      </c>
      <c r="E47" s="953">
        <f t="shared" si="1"/>
        <v>0</v>
      </c>
      <c r="F47" s="953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954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J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5</vt:i4>
      </vt:variant>
      <vt:variant>
        <vt:lpstr>Névvel ellátott tartományok</vt:lpstr>
      </vt:variant>
      <vt:variant>
        <vt:i4>5</vt:i4>
      </vt:variant>
    </vt:vector>
  </HeadingPairs>
  <TitlesOfParts>
    <vt:vector size="10" baseType="lpstr">
      <vt:lpstr>bevétfő </vt:lpstr>
      <vt:lpstr>kiadfő </vt:lpstr>
      <vt:lpstr>önállóan működő</vt:lpstr>
      <vt:lpstr>pályázat-kötelező</vt:lpstr>
      <vt:lpstr>ktgvetési mérleg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2025-03-27T07:44:30Z</cp:lastPrinted>
  <dcterms:created xsi:type="dcterms:W3CDTF">2001-11-27T10:09:29Z</dcterms:created>
  <dcterms:modified xsi:type="dcterms:W3CDTF">2025-03-27T07:56:52Z</dcterms:modified>
</cp:coreProperties>
</file>